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defaultThemeVersion="124226"/>
  <mc:AlternateContent xmlns:mc="http://schemas.openxmlformats.org/markup-compatibility/2006">
    <mc:Choice Requires="x15">
      <x15ac:absPath xmlns:x15ac="http://schemas.microsoft.com/office/spreadsheetml/2010/11/ac" url="https://mysourcewise.sharepoint.com/sites/plannerteam/Shared Documents/General/Planner/RFP PROCESS/FY 2026-2027/MOCA-Nutrition_06.2026/Applying Docs/"/>
    </mc:Choice>
  </mc:AlternateContent>
  <xr:revisionPtr revIDLastSave="56" documentId="8_{75803995-68D3-4EFB-8F0A-886CDA057142}" xr6:coauthVersionLast="47" xr6:coauthVersionMax="47" xr10:uidLastSave="{66FE52BB-C6F0-4452-A731-FCFA6AEF4D6F}"/>
  <workbookProtection workbookAlgorithmName="SHA-512" workbookHashValue="yc/6QKKqN4lPoMNXNBItciLs/A3Hm+A4nhB9dTx1bqhbo0EP87X+m6SB/vwcsfa2N9W5xUSyLYxHz0cMVMNogw==" workbookSaltValue="vXn6S+glrNvWXGrQ7nwBiw==" workbookSpinCount="100000" lockStructure="1"/>
  <bookViews>
    <workbookView xWindow="38290" yWindow="-60" windowWidth="38620" windowHeight="21100" tabRatio="762" activeTab="5" xr2:uid="{08533D4F-4620-4849-A6E9-8A8DAA913159}"/>
  </bookViews>
  <sheets>
    <sheet name="Budget Category Definition" sheetId="13" r:id="rId1"/>
    <sheet name="Match Category Definition " sheetId="19" r:id="rId2"/>
    <sheet name=" Program Income Definition" sheetId="17" r:id="rId3"/>
    <sheet name="C1 - Summary" sheetId="1" r:id="rId4"/>
    <sheet name="C2 - Personnel" sheetId="4" r:id="rId5"/>
    <sheet name="C3 - Taxes &amp; Benefits" sheetId="5" r:id="rId6"/>
    <sheet name="C4 - Assorted I " sheetId="10" r:id="rId7"/>
    <sheet name="C5 - Assorted II" sheetId="11" r:id="rId8"/>
    <sheet name="UCM Instructions" sheetId="21" r:id="rId9"/>
    <sheet name="UCM Meal Rate Worksheet" sheetId="22" r:id="rId10"/>
    <sheet name="UCM Meal Rate Worksheet Sample" sheetId="23" r:id="rId11"/>
    <sheet name="OptionsList" sheetId="24" r:id="rId12"/>
  </sheets>
  <definedNames>
    <definedName name="_xlnm.Print_Area" localSheetId="3">'C1 - Summary'!$A$1:$L$56</definedName>
    <definedName name="_xlnm.Print_Area" localSheetId="4">'C2 - Personnel'!$A$1:$L$36</definedName>
    <definedName name="_xlnm.Print_Area" localSheetId="5">'C3 - Taxes &amp; Benefits'!$A$1:$J$35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22" l="1"/>
  <c r="E22" i="22"/>
  <c r="E30" i="22"/>
  <c r="E32" i="22"/>
  <c r="E35" i="22"/>
  <c r="E86" i="22"/>
  <c r="E87" i="22"/>
  <c r="K64" i="23"/>
  <c r="K63" i="23"/>
  <c r="K62" i="23"/>
  <c r="K61" i="23"/>
  <c r="I76" i="23"/>
  <c r="I75" i="23"/>
  <c r="I74" i="23"/>
  <c r="I73" i="23"/>
  <c r="G52" i="23"/>
  <c r="G51" i="23"/>
  <c r="G50" i="23"/>
  <c r="G49" i="23"/>
  <c r="E58" i="23"/>
  <c r="E57" i="23"/>
  <c r="E56" i="23"/>
  <c r="E55" i="23"/>
  <c r="C46" i="23"/>
  <c r="C45" i="23"/>
  <c r="C44" i="23"/>
  <c r="C43" i="23"/>
  <c r="C86" i="22"/>
  <c r="AG86" i="22"/>
  <c r="AE86" i="22"/>
  <c r="AC86" i="22"/>
  <c r="AA86" i="22"/>
  <c r="AF35" i="22"/>
  <c r="AD35" i="22"/>
  <c r="AB32" i="22"/>
  <c r="AG30" i="22"/>
  <c r="AE30" i="22"/>
  <c r="AC30" i="22"/>
  <c r="AA30" i="22"/>
  <c r="AG22" i="22"/>
  <c r="AE22" i="22"/>
  <c r="AC22" i="22"/>
  <c r="AA22" i="22"/>
  <c r="AG15" i="22"/>
  <c r="AE15" i="22"/>
  <c r="AC15" i="22"/>
  <c r="AA15" i="22"/>
  <c r="Y86" i="22"/>
  <c r="W86" i="22"/>
  <c r="U86" i="22"/>
  <c r="S86" i="22"/>
  <c r="X35" i="22"/>
  <c r="V35" i="22"/>
  <c r="T32" i="22"/>
  <c r="Y30" i="22"/>
  <c r="W30" i="22"/>
  <c r="U30" i="22"/>
  <c r="S30" i="22"/>
  <c r="Y22" i="22"/>
  <c r="W22" i="22"/>
  <c r="U22" i="22"/>
  <c r="S22" i="22"/>
  <c r="Y15" i="22"/>
  <c r="W15" i="22"/>
  <c r="U15" i="22"/>
  <c r="S15" i="22"/>
  <c r="Q86" i="22"/>
  <c r="O86" i="22"/>
  <c r="M86" i="22"/>
  <c r="K86" i="22"/>
  <c r="P35" i="22"/>
  <c r="N35" i="22"/>
  <c r="L32" i="22"/>
  <c r="Q30" i="22"/>
  <c r="O30" i="22"/>
  <c r="M30" i="22"/>
  <c r="K30" i="22"/>
  <c r="Q22" i="22"/>
  <c r="O22" i="22"/>
  <c r="M22" i="22"/>
  <c r="K22" i="22"/>
  <c r="Q15" i="22"/>
  <c r="O15" i="22"/>
  <c r="M15" i="22"/>
  <c r="K15" i="22"/>
  <c r="I86" i="22"/>
  <c r="G86" i="22"/>
  <c r="J35" i="22"/>
  <c r="H35" i="22"/>
  <c r="F35" i="22"/>
  <c r="D32" i="22"/>
  <c r="I30" i="22"/>
  <c r="G30" i="22"/>
  <c r="C30" i="22"/>
  <c r="I22" i="22"/>
  <c r="G22" i="22"/>
  <c r="C22" i="22"/>
  <c r="I15" i="22"/>
  <c r="G15" i="22"/>
  <c r="C15" i="22"/>
  <c r="C15" i="23"/>
  <c r="E15" i="23"/>
  <c r="G15" i="23"/>
  <c r="I15" i="23"/>
  <c r="K15" i="23"/>
  <c r="C22" i="23"/>
  <c r="E22" i="23"/>
  <c r="G22" i="23"/>
  <c r="I22" i="23"/>
  <c r="K22" i="23"/>
  <c r="C30" i="23"/>
  <c r="E30" i="23"/>
  <c r="G30" i="23"/>
  <c r="I30" i="23"/>
  <c r="K30" i="23"/>
  <c r="E32" i="23"/>
  <c r="C38" i="23"/>
  <c r="E38" i="23"/>
  <c r="G38" i="23"/>
  <c r="I38" i="23"/>
  <c r="K38" i="23"/>
  <c r="C87" i="23"/>
  <c r="E87" i="23"/>
  <c r="G87" i="23"/>
  <c r="I87" i="23"/>
  <c r="K87" i="23"/>
  <c r="C88" i="23"/>
  <c r="E88" i="23"/>
  <c r="G88" i="23"/>
  <c r="K88" i="23"/>
  <c r="C31" i="11"/>
  <c r="D31" i="11"/>
  <c r="E31" i="11"/>
  <c r="F31" i="11"/>
  <c r="G31" i="11"/>
  <c r="H31" i="11"/>
  <c r="I31" i="11"/>
  <c r="J31" i="11"/>
  <c r="C33" i="10"/>
  <c r="D33" i="10"/>
  <c r="E33" i="10"/>
  <c r="F33" i="10"/>
  <c r="G33" i="10"/>
  <c r="H33" i="10"/>
  <c r="I33" i="10"/>
  <c r="J33" i="10"/>
  <c r="A5" i="5"/>
  <c r="B5" i="5"/>
  <c r="A6" i="5"/>
  <c r="B6" i="5"/>
  <c r="A7" i="5"/>
  <c r="B7" i="5"/>
  <c r="A8" i="5"/>
  <c r="B8" i="5"/>
  <c r="A9" i="5"/>
  <c r="B9" i="5"/>
  <c r="A10" i="5"/>
  <c r="B10" i="5"/>
  <c r="A11" i="5"/>
  <c r="B11" i="5"/>
  <c r="A12" i="5"/>
  <c r="B12" i="5"/>
  <c r="A13" i="5"/>
  <c r="B13" i="5"/>
  <c r="A14" i="5"/>
  <c r="B14" i="5"/>
  <c r="A15" i="5"/>
  <c r="B15" i="5"/>
  <c r="A16" i="5"/>
  <c r="B16" i="5"/>
  <c r="A17" i="5"/>
  <c r="B17" i="5"/>
  <c r="A18" i="5"/>
  <c r="B18" i="5"/>
  <c r="A19" i="5"/>
  <c r="B19" i="5"/>
  <c r="A20" i="5"/>
  <c r="B20" i="5"/>
  <c r="A21" i="5"/>
  <c r="B21" i="5"/>
  <c r="A22" i="5"/>
  <c r="B22" i="5"/>
  <c r="A23" i="5"/>
  <c r="B23" i="5"/>
  <c r="A24" i="5"/>
  <c r="B24" i="5"/>
  <c r="A25" i="5"/>
  <c r="B25" i="5"/>
  <c r="A26" i="5"/>
  <c r="B26" i="5"/>
  <c r="A27" i="5"/>
  <c r="B27" i="5"/>
  <c r="A28" i="5"/>
  <c r="B28" i="5"/>
  <c r="A29" i="5"/>
  <c r="B29" i="5"/>
  <c r="A30" i="5"/>
  <c r="B30" i="5"/>
  <c r="A31" i="5"/>
  <c r="B31" i="5"/>
  <c r="A32" i="5"/>
  <c r="B32" i="5"/>
  <c r="A33" i="5"/>
  <c r="B33" i="5"/>
  <c r="C34" i="5"/>
  <c r="B22" i="1" s="1"/>
  <c r="D34" i="5"/>
  <c r="E34" i="5"/>
  <c r="F34" i="5"/>
  <c r="G34" i="5"/>
  <c r="H34" i="5"/>
  <c r="I34" i="5"/>
  <c r="J34" i="5"/>
  <c r="E16" i="4"/>
  <c r="E17" i="4"/>
  <c r="E18" i="4"/>
  <c r="E19" i="4"/>
  <c r="E20" i="4"/>
  <c r="E21" i="4"/>
  <c r="E22" i="4"/>
  <c r="E23" i="4"/>
  <c r="E24" i="4"/>
  <c r="E25" i="4"/>
  <c r="E26" i="4"/>
  <c r="E27" i="4"/>
  <c r="E28" i="4"/>
  <c r="E29" i="4"/>
  <c r="E30" i="4"/>
  <c r="E31" i="4"/>
  <c r="E32" i="4"/>
  <c r="E33" i="4"/>
  <c r="E34" i="4"/>
  <c r="B21" i="1" s="1"/>
  <c r="F34" i="4"/>
  <c r="D21" i="1" s="1"/>
  <c r="G34" i="4"/>
  <c r="H34" i="4"/>
  <c r="I34" i="4"/>
  <c r="J34" i="4"/>
  <c r="K34" i="4"/>
  <c r="L34" i="4"/>
  <c r="I8" i="1"/>
  <c r="E21" i="1"/>
  <c r="F21" i="1"/>
  <c r="G21" i="1"/>
  <c r="H21" i="1"/>
  <c r="J21" i="1"/>
  <c r="D22" i="1"/>
  <c r="E22" i="1"/>
  <c r="F22" i="1"/>
  <c r="G22" i="1"/>
  <c r="H22" i="1"/>
  <c r="I22" i="1"/>
  <c r="J22" i="1"/>
  <c r="B23" i="1"/>
  <c r="D23" i="1"/>
  <c r="E23" i="1"/>
  <c r="F23" i="1"/>
  <c r="G23" i="1"/>
  <c r="H23" i="1"/>
  <c r="I23" i="1"/>
  <c r="J23" i="1"/>
  <c r="B24" i="1"/>
  <c r="D24" i="1"/>
  <c r="E24" i="1"/>
  <c r="F24" i="1"/>
  <c r="G24" i="1"/>
  <c r="H24" i="1"/>
  <c r="I24" i="1"/>
  <c r="J24" i="1"/>
  <c r="B25" i="1"/>
  <c r="D25" i="1"/>
  <c r="E25" i="1"/>
  <c r="F25" i="1"/>
  <c r="G25" i="1"/>
  <c r="H25" i="1"/>
  <c r="I25" i="1"/>
  <c r="J25" i="1"/>
  <c r="B26" i="1"/>
  <c r="D26" i="1"/>
  <c r="E26" i="1"/>
  <c r="F26" i="1"/>
  <c r="G26" i="1"/>
  <c r="H26" i="1"/>
  <c r="I26" i="1"/>
  <c r="J26" i="1"/>
  <c r="B27" i="1"/>
  <c r="D27" i="1"/>
  <c r="E27" i="1"/>
  <c r="F27" i="1"/>
  <c r="G27" i="1"/>
  <c r="H27" i="1"/>
  <c r="I27" i="1"/>
  <c r="J27" i="1"/>
  <c r="B28" i="1"/>
  <c r="D28" i="1"/>
  <c r="E28" i="1"/>
  <c r="F28" i="1"/>
  <c r="G28" i="1"/>
  <c r="H28" i="1"/>
  <c r="I28" i="1"/>
  <c r="J28" i="1"/>
  <c r="B29" i="1"/>
  <c r="D29" i="1"/>
  <c r="E29" i="1"/>
  <c r="F29" i="1"/>
  <c r="G29" i="1"/>
  <c r="H29" i="1"/>
  <c r="I29" i="1"/>
  <c r="J29" i="1"/>
  <c r="B30" i="1"/>
  <c r="D30" i="1"/>
  <c r="E30" i="1"/>
  <c r="F30" i="1"/>
  <c r="G30" i="1"/>
  <c r="H30" i="1"/>
  <c r="I30" i="1"/>
  <c r="J30" i="1"/>
  <c r="B31" i="1"/>
  <c r="D31" i="1"/>
  <c r="E31" i="1"/>
  <c r="F31" i="1"/>
  <c r="G31" i="1"/>
  <c r="H31" i="1"/>
  <c r="I31" i="1"/>
  <c r="J31" i="1"/>
  <c r="B32" i="1"/>
  <c r="D32" i="1"/>
  <c r="E32" i="1"/>
  <c r="F32" i="1"/>
  <c r="G32" i="1"/>
  <c r="H32" i="1"/>
  <c r="I32" i="1"/>
  <c r="J32" i="1"/>
  <c r="B33" i="1"/>
  <c r="D33" i="1"/>
  <c r="E33" i="1"/>
  <c r="F33" i="1"/>
  <c r="G33" i="1"/>
  <c r="H33" i="1"/>
  <c r="I33" i="1"/>
  <c r="J33" i="1"/>
  <c r="B34" i="1"/>
  <c r="D34" i="1"/>
  <c r="E34" i="1"/>
  <c r="F34" i="1"/>
  <c r="G34" i="1"/>
  <c r="H34" i="1"/>
  <c r="I34" i="1"/>
  <c r="J34" i="1"/>
  <c r="C32" i="23" l="1"/>
  <c r="B35" i="1"/>
  <c r="D35" i="1"/>
  <c r="I11" i="1" s="1"/>
  <c r="E35" i="1"/>
  <c r="F35" i="1"/>
  <c r="G35" i="1"/>
  <c r="H35" i="1"/>
  <c r="J35" i="1"/>
  <c r="I21" i="1"/>
  <c r="I35" i="1" s="1"/>
  <c r="I32" i="23"/>
  <c r="I35" i="23" s="1"/>
  <c r="K32" i="23"/>
  <c r="K35" i="23" s="1"/>
  <c r="E35" i="23"/>
  <c r="I88" i="23"/>
  <c r="C35" i="23"/>
  <c r="G32" i="23"/>
  <c r="G35" i="23" s="1"/>
  <c r="C32" i="22"/>
  <c r="C35" i="22" s="1"/>
  <c r="AG32" i="22"/>
  <c r="AA32" i="22"/>
  <c r="AE87" i="22"/>
  <c r="AA87" i="22"/>
  <c r="AC87" i="22"/>
  <c r="AE32" i="22"/>
  <c r="AC32" i="22"/>
  <c r="AG87" i="22"/>
  <c r="AB35" i="22"/>
  <c r="W32" i="22"/>
  <c r="S32" i="22"/>
  <c r="W87" i="22"/>
  <c r="T35" i="22"/>
  <c r="Y87" i="22"/>
  <c r="U87" i="22"/>
  <c r="S87" i="22"/>
  <c r="Y32" i="22"/>
  <c r="U32" i="22"/>
  <c r="Q32" i="22"/>
  <c r="O32" i="22"/>
  <c r="M32" i="22"/>
  <c r="K32" i="22"/>
  <c r="M87" i="22"/>
  <c r="L35" i="22"/>
  <c r="O87" i="22"/>
  <c r="Q87" i="22"/>
  <c r="K87" i="22"/>
  <c r="C87" i="22"/>
  <c r="G87" i="22"/>
  <c r="D35" i="22"/>
  <c r="I87" i="22"/>
  <c r="I32" i="22"/>
  <c r="G32" i="22"/>
  <c r="AG35" i="22" l="1"/>
  <c r="AA35" i="22"/>
  <c r="AE35" i="22"/>
  <c r="AC35" i="22"/>
  <c r="W35" i="22"/>
  <c r="S35" i="22"/>
  <c r="Y35" i="22"/>
  <c r="U35" i="22"/>
  <c r="Q35" i="22"/>
  <c r="O35" i="22"/>
  <c r="M35" i="22"/>
  <c r="K35" i="22"/>
  <c r="I35" i="22"/>
  <c r="G3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mtorres</author>
  </authors>
  <commentList>
    <comment ref="E2" authorId="0" shapeId="0" xr:uid="{3BDFB00A-EF86-4906-8DDD-908CCED40FBB}">
      <text>
        <r>
          <rPr>
            <b/>
            <sz val="8"/>
            <color indexed="81"/>
            <rFont val="Tahoma"/>
            <family val="2"/>
          </rPr>
          <t>Sourcewise:</t>
        </r>
        <r>
          <rPr>
            <sz val="8"/>
            <color indexed="81"/>
            <rFont val="Tahoma"/>
            <family val="2"/>
          </rPr>
          <t xml:space="preserve">
Numbers in this column MUST equal the sum of columns F through L, and will appear red if not.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mtorres</author>
  </authors>
  <commentList>
    <comment ref="C2" authorId="0" shapeId="0" xr:uid="{50A6BFD6-26D9-4DE0-9B7B-021E5DDCB025}">
      <text>
        <r>
          <rPr>
            <b/>
            <sz val="8"/>
            <color indexed="81"/>
            <rFont val="Tahoma"/>
            <family val="2"/>
          </rPr>
          <t>Sourcewise:</t>
        </r>
        <r>
          <rPr>
            <sz val="8"/>
            <color indexed="81"/>
            <rFont val="Tahoma"/>
            <family val="2"/>
          </rPr>
          <t xml:space="preserve">
Numbers in this column MUST equal the sum of columns D through J, and will appear red if not.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mtorres</author>
  </authors>
  <commentList>
    <comment ref="C2" authorId="0" shapeId="0" xr:uid="{5381CEE0-DCFF-4CC9-A238-9746CFF3C905}">
      <text>
        <r>
          <rPr>
            <b/>
            <sz val="8"/>
            <color indexed="81"/>
            <rFont val="Tahoma"/>
            <family val="2"/>
          </rPr>
          <t>Sourcewise:</t>
        </r>
        <r>
          <rPr>
            <sz val="8"/>
            <color indexed="81"/>
            <rFont val="Tahoma"/>
            <family val="2"/>
          </rPr>
          <t xml:space="preserve">
Numbers in this column MUST equal the sum of columns E through J, and will appear red if not.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mtorres</author>
  </authors>
  <commentList>
    <comment ref="C2" authorId="0" shapeId="0" xr:uid="{179F5A7D-1D77-4701-A21A-691EB23E22E7}">
      <text>
        <r>
          <rPr>
            <b/>
            <sz val="8"/>
            <color indexed="81"/>
            <rFont val="Tahoma"/>
            <family val="2"/>
          </rPr>
          <t>Sourcewise:</t>
        </r>
        <r>
          <rPr>
            <sz val="8"/>
            <color indexed="81"/>
            <rFont val="Tahoma"/>
            <family val="2"/>
          </rPr>
          <t xml:space="preserve">
Numbers in this column MUST equal the sum of columns E through J, and will appear red if not.</t>
        </r>
      </text>
    </comment>
  </commentList>
</comments>
</file>

<file path=xl/sharedStrings.xml><?xml version="1.0" encoding="utf-8"?>
<sst xmlns="http://schemas.openxmlformats.org/spreadsheetml/2006/main" count="1230" uniqueCount="262">
  <si>
    <t>BUDGET SUMMARY</t>
  </si>
  <si>
    <t>BUDGET CATEGORY</t>
  </si>
  <si>
    <t>CASH</t>
  </si>
  <si>
    <t>IN-KIND</t>
  </si>
  <si>
    <t>101  PERSONNEL</t>
  </si>
  <si>
    <t>T O T A L</t>
  </si>
  <si>
    <t>C-1</t>
  </si>
  <si>
    <t>PROGRAM COST</t>
  </si>
  <si>
    <t>C-2</t>
  </si>
  <si>
    <t>101 PERSONNEL</t>
  </si>
  <si>
    <t>POSITION</t>
  </si>
  <si>
    <t xml:space="preserve">% OF </t>
  </si>
  <si>
    <t xml:space="preserve">ANNUAL </t>
  </si>
  <si>
    <t>TITLE</t>
  </si>
  <si>
    <t xml:space="preserve">TIME IN </t>
  </si>
  <si>
    <t>SALARY</t>
  </si>
  <si>
    <t>PROGRAM</t>
  </si>
  <si>
    <t>INCOME</t>
  </si>
  <si>
    <t>@100%</t>
  </si>
  <si>
    <t>COST</t>
  </si>
  <si>
    <t>TOTAL PERSONNEL</t>
  </si>
  <si>
    <t>C-3</t>
  </si>
  <si>
    <t xml:space="preserve">PAYROLL </t>
  </si>
  <si>
    <t>TOTAL COST</t>
  </si>
  <si>
    <t>BUDGET</t>
  </si>
  <si>
    <t>DESCRIPTION</t>
  </si>
  <si>
    <t>CATEGORY</t>
  </si>
  <si>
    <t>XXXXXXXXXXXXXXXXXXX</t>
  </si>
  <si>
    <t>AGENCY</t>
  </si>
  <si>
    <t>PROGRAM:</t>
  </si>
  <si>
    <t>or</t>
  </si>
  <si>
    <t>for this project</t>
  </si>
  <si>
    <t>MINIMUM REQUIRED MATCH</t>
  </si>
  <si>
    <t>FUNDS</t>
  </si>
  <si>
    <t>GRANT</t>
  </si>
  <si>
    <t>TOTAL</t>
  </si>
  <si>
    <t>NON-MATCH</t>
  </si>
  <si>
    <t>MATCH</t>
  </si>
  <si>
    <t>NSIP (if</t>
  </si>
  <si>
    <t>applicable)</t>
  </si>
  <si>
    <t>OF BUDGET</t>
  </si>
  <si>
    <t>ITEM</t>
  </si>
  <si>
    <t>STAFF</t>
  </si>
  <si>
    <t>NAME</t>
  </si>
  <si>
    <t>XXXXXXXXXXXXXXXXXXXXXX</t>
  </si>
  <si>
    <t>XXXXXXXXXXXXXXXXXXXXXXXXXXXXXXXXXXXX</t>
  </si>
  <si>
    <t>ASSORTED I</t>
  </si>
  <si>
    <t>C-4</t>
  </si>
  <si>
    <t>ASSORTED II</t>
  </si>
  <si>
    <t>C-5</t>
  </si>
  <si>
    <t>101 - Personnel</t>
  </si>
  <si>
    <t>List the exact number of paid or in‑kind staff members used in support of the proposed program, their title, percentage of time in the program and annual salary at 100% or FTE (full‑time equivalent). Any change of salary status anticipated during the contract period must be listed.</t>
  </si>
  <si>
    <t>102 &amp; 103 PAYROLL TAXES &amp; FRINGE</t>
  </si>
  <si>
    <t>104 ‑ Travel</t>
  </si>
  <si>
    <t>Enter the cost and specifics of all building space and utilities charged to this program. Indicate square footage, monthly rent, and time duration of lease, if applicable. If utilities are not included in the rental agreement, indicate and list separately. In‑kind contributions should be entered at the fair market value or rental rate.</t>
  </si>
  <si>
    <t>Enter the cost of telephone service necessary to support the program.</t>
  </si>
  <si>
    <t>Enter the cost of outside printing. If a special or regular printing or mailing is to be done, indicate as a separate line item (Project Brochure ‑ 5,000 @ 12 cents per brochure). Enter the cost of publications that relate to the proposed program as a separate as a separate line item.</t>
  </si>
  <si>
    <t>Enter the cost of postage for regular and special mailings.</t>
  </si>
  <si>
    <t>Record the cost of all insurance (except Workers Compensation or any employee health insurance) under this category, necessary to support the proposed program.</t>
  </si>
  <si>
    <t>Enter additional cost items which cannot be assigned to any other category. Any item listed must be organization, amount, time period, and a brief description of the service must be included. Some examples of other costs include: audit, accounting, taxes, licenses, legal services and advertising.</t>
  </si>
  <si>
    <t>Service Provider proposing subcontracts to perform the requested service must provide detailed budget information for each of the proposed subcontractors using the same line item format as identified.  The total of all subcontracted costs by category must be consolidated into the applicant agency’s primary budget.</t>
  </si>
  <si>
    <t>104  TRAVEL</t>
  </si>
  <si>
    <t>105  TRAINING</t>
  </si>
  <si>
    <t>106  EQUIPMENT</t>
  </si>
  <si>
    <t xml:space="preserve">105 - Training </t>
  </si>
  <si>
    <t>This category refers to expenses incurred for paid staff and volunteer attendance at conferences, conventions and meetings that relate to the proposed program.</t>
  </si>
  <si>
    <t>107 ‑ Occupancy</t>
  </si>
  <si>
    <t>108 ‑ Telephone</t>
  </si>
  <si>
    <t>110‑Printing and Publications</t>
  </si>
  <si>
    <t>111 ‑ Postage</t>
  </si>
  <si>
    <t>112 ‑ Insurance</t>
  </si>
  <si>
    <t>113 ‑ Other Costs</t>
  </si>
  <si>
    <t>114 ‑ Indirect Costs</t>
  </si>
  <si>
    <t>115 ‑ Subcontracts</t>
  </si>
  <si>
    <t>BUDGET CATEGORY DEFINITION</t>
  </si>
  <si>
    <t>107  OCCUPANCY</t>
  </si>
  <si>
    <t>108 TELEPHONE</t>
  </si>
  <si>
    <t>110  PRINTING &amp; PUBLICATIONS</t>
  </si>
  <si>
    <t>111  POSTAGE</t>
  </si>
  <si>
    <t>112 INSURANCE</t>
  </si>
  <si>
    <t>113  OTHER COSTS</t>
  </si>
  <si>
    <t>114  INDIRECT COSTS</t>
  </si>
  <si>
    <t>102 &amp; 103  PAYROLL TAXES &amp; FRINGE BENEFITS</t>
  </si>
  <si>
    <t>Budget Category</t>
  </si>
  <si>
    <t>Definition</t>
  </si>
  <si>
    <t>115 SUBCONTRACT</t>
  </si>
  <si>
    <t>MATCH CATEGORY DEFINITION</t>
  </si>
  <si>
    <t>Match Category</t>
  </si>
  <si>
    <t>Non-Match In-Kind</t>
  </si>
  <si>
    <t>Match Cash</t>
  </si>
  <si>
    <t>Match In-Kind</t>
  </si>
  <si>
    <t>Program Income</t>
  </si>
  <si>
    <t>The value of non-cash contributions donated to support the project or program (e.g., property, services, etc.)</t>
  </si>
  <si>
    <t>Nutrition Services Incentive Program (NSIP)</t>
  </si>
  <si>
    <t>The value of non-cash contributions that do not qualify as matching contributions and/or is not being budgeted as matching contributions.</t>
  </si>
  <si>
    <t>NSIP funds are received only by Title III C1 and C2 meal providers.</t>
  </si>
  <si>
    <t>PROGRAM INCOME DEFINITION</t>
  </si>
  <si>
    <t>Program Income must be reported and expended under the same terms and conditions as the program funds from which it is generated.</t>
  </si>
  <si>
    <t>Program Income must be used to pay for current allowable costs of the program in the same fiscal year that the income was earned.</t>
  </si>
  <si>
    <t>For Title III-B, III-C, III-D, III-E, VII Ombudsman, and VII-A Elder Abuse Prevention programs, Program Income must be spent before contract funds and may reduce the total amount of contract funds payable to the Contractor.</t>
  </si>
  <si>
    <t>For Title III-B, III-C, III-D, III-E, VII Ombudsman, and VII-A Elder Abuse Prevention programs, if Program Income is earned in excess of the amount reported, the excess amount may be deferred for use in the first quarter of the following Contract period, which is the last quarter of the federal fiscal year.</t>
  </si>
  <si>
    <t>If Program Income is deferred for use it must be used by the last day of the federal fiscal year and reported when used.</t>
  </si>
  <si>
    <t>Program Income may not be used to meet the matching requirements of this Agreement.</t>
  </si>
  <si>
    <t>Revenue generated by the program from contract-supported activities and may include (a) voluntary contributions received from a participant or other party for services received.  (b) income from usage or rental fees of real or personal property acquired with grant funds or funds provided under the Agreement.  (c) royalties received on patents and copyrights from contract-supported activities.  (d) proceeds from the sale of items purchased under AAA contract agreement.  The most common source of this income from client fess or donations provided as a direct result of providing the service.  Program Income may not be used to meet the matching requirements of this Agreement (see Program Income Definition on Program Income usage).</t>
  </si>
  <si>
    <t>106- Equipment</t>
  </si>
  <si>
    <t>107- Occupancy</t>
  </si>
  <si>
    <t>108 - Telephone</t>
  </si>
  <si>
    <t>110- Printing and Publications</t>
  </si>
  <si>
    <t xml:space="preserve">111 - Postage </t>
  </si>
  <si>
    <t>112- Insurance</t>
  </si>
  <si>
    <t>113 - Other Costs</t>
  </si>
  <si>
    <t>114- Indirect costs</t>
  </si>
  <si>
    <t>115- Subcontractor</t>
  </si>
  <si>
    <t>104 - Travel</t>
  </si>
  <si>
    <t>105- Training</t>
  </si>
  <si>
    <t>TOTAL COSTS</t>
  </si>
  <si>
    <t>102 ‑ Payroll Taxes &amp;   103 ‑ Fringe Benefits</t>
  </si>
  <si>
    <t xml:space="preserve">Local cash contributions that do not qualify as matching contributions and/or is not being budgeted as matching contribution.  Examples would be other, non-Sourcewise  federal funding.  </t>
  </si>
  <si>
    <t>Local cash contributions that qualify and are used as matching contributions.  Examples include revenue from city and county sources, revenue from foundations or other private organizations, and cash contributions or donations to the program not tied to receiving service.  Federal dollars cannot be used as matching contribution.</t>
  </si>
  <si>
    <t>106 ‑ Equipment  (Required Sourcewise approval before purchase of equipment.  Must complete equipment justification form.)</t>
  </si>
  <si>
    <t xml:space="preserve">Separate listings should be made in this category if equipment is to be purchased, or to be leased, and each item must be listed and described. If equipment is to be leased, indicate the cost per month. Also included in this category should be the cost of operations, repairs, and/or maintenance for equipment. Enter a separate listing for each item and indicate whether the cost is for operations, repairs and/or maintenance. Include the value of in‑kind contributions.  </t>
  </si>
  <si>
    <t>(Required Sourcewise approval before purchase of equipment.  Must complete equipment justification form.)</t>
  </si>
  <si>
    <t>TOTAL PAYROLL TAXES &amp; FRINGE BENEFITS</t>
  </si>
  <si>
    <t>Funding Type:</t>
  </si>
  <si>
    <t>Select Budget Type</t>
  </si>
  <si>
    <t>Original Budget</t>
  </si>
  <si>
    <t>Revised #1</t>
  </si>
  <si>
    <t>Revised #2</t>
  </si>
  <si>
    <t>Revised #3</t>
  </si>
  <si>
    <t>Budget Type:</t>
  </si>
  <si>
    <t>Submission Date:</t>
  </si>
  <si>
    <t>Non-Match Cash</t>
  </si>
  <si>
    <t>This category is used only when the program is to be administered by an operating organization which is multi‑operational. Indirect costs are those (a) incurred for a common or joint purpose benefiting more than one cost objective, and (b) not readily identifiable with the program itself, but which are nevertheless incurred by the contractor. In order to budget indirect costs, it is preferred that the contractor have an established indirect cost rate approved by the Department of Health and Human Services. SOURCEWISE will allow indirect costs up to a maximum of 15% of direct costs, excluding in‑kind contributions, capital equipment and contract services.  AoA prohibits the use of Title VII for indirect costs.</t>
  </si>
  <si>
    <t>of MOCA + Match</t>
  </si>
  <si>
    <t>MOCA Nutrition</t>
  </si>
  <si>
    <t>FISCAL YEAR 2026-2027</t>
  </si>
  <si>
    <t>Enter the appropriate payroll taxes and employee benefit costs for paid staff. The rates for formulating totals should be shown. State if an employee is exempt. All benefits provided to paid staff must be shown as broken out on this form.</t>
  </si>
  <si>
    <t xml:space="preserve">This category is for all staff or volunteer travel costs related to the program. Staff travel and operational travel (such as mileage paid for escort service) must be listed separately. Staff travel must be in support of the program. The mileage reimbursement rate for staff and operational travel must be shown under description of budget item, as follows ( Month x miles x cents x  Staff)       
Sourcewise may limit travel reimbursement to State approved levels.
</t>
  </si>
  <si>
    <t>109‑ Office Supplies</t>
  </si>
  <si>
    <t>Enter the cost of items which are regularly office supplies.</t>
  </si>
  <si>
    <t>109  OFFICE SUPPLIES</t>
  </si>
  <si>
    <t>109- Office Supplies</t>
  </si>
  <si>
    <t xml:space="preserve">Sourcewise </t>
  </si>
  <si>
    <t>Uniform Cost Methodology Nutrition Services Meal Rate Calculation Worksheet Instructions</t>
  </si>
  <si>
    <r>
      <rPr>
        <b/>
        <sz val="12"/>
        <color indexed="8"/>
        <rFont val="Calibri"/>
        <family val="2"/>
      </rPr>
      <t>Purpose</t>
    </r>
    <r>
      <rPr>
        <sz val="12"/>
        <color indexed="8"/>
        <rFont val="Calibri"/>
        <family val="2"/>
      </rPr>
      <t xml:space="preserve">: </t>
    </r>
  </si>
  <si>
    <t xml:space="preserve">Uniform Cost Methodology  (UCM) will define and align competitive and equitable meal rate ranges for Congregate Meals and Home-Delivered Meals services in Santa Clara County. </t>
  </si>
  <si>
    <t>The worksheet titled “UCM Meal Rate Worksheet” is formula‑driven. Please ensure that all required fields are completed by entering the appropriate data and values. Refer to the “UCM Meal Rate Worksheet Sample” as a resource to assist you in accurately completing the worksheet prior to submission to Sourcewise.</t>
  </si>
  <si>
    <t>Row 5: Provider Name: Enter provider name.</t>
  </si>
  <si>
    <t>Row 6: Provider Type: Select Provider Type from drop-down list (C1 Meal Site, C2 Meal Vendor, or C2 Service Provider)</t>
  </si>
  <si>
    <t>Row 7: Meal Type: Select Meal Type from drop-down list (C1-Catered Meal, C1-Cook on Site Meal, C2-Cultural Meal, C2-Frozen Meal, C2-Hot Meal).</t>
  </si>
  <si>
    <t>Row 11: Salaries &amp; Wages: Enter the annual salaries &amp; wages.</t>
  </si>
  <si>
    <t>Row 12: Fringe Benefits: Enter the annual fringe benefits.</t>
  </si>
  <si>
    <t>Row 13: Payroll Taxes: Enter the annual payroll taxes.</t>
  </si>
  <si>
    <t>Row 14: Subtotal Personnel Costs: Auto calculate.</t>
  </si>
  <si>
    <t>Row 17: Rent: Enter the annual rent amount.</t>
  </si>
  <si>
    <t>Row 18: Utilities: Enter the annual utilities amount.</t>
  </si>
  <si>
    <t>Row 19: Building Maintenance: Enter the annual building maintenance amount.</t>
  </si>
  <si>
    <t>Row 20: Property Taxes: Enter the annual property taxes amount.</t>
  </si>
  <si>
    <t>Row 21: Subtotal Occupancy Costs: Auto calculate.</t>
  </si>
  <si>
    <t>Row 24: Food Cost: Enter the annual food cost.</t>
  </si>
  <si>
    <t>Row 25: Delivery Expenses: Enter the annual delivery expense amount.</t>
  </si>
  <si>
    <t>Row 26: Kitchen Supplies: Enter the annual kitchen supplies amount.  This should only be expenses associated to meal preparation.</t>
  </si>
  <si>
    <t>Row 27: Other Expenses: Enter the annual other expenses amount.  This should only be expenses associated to meal preparation.</t>
  </si>
  <si>
    <t xml:space="preserve">Row 28: Indirect Costs: Enter the annual indirect costs amount.  This should only be expenses associated to meal preparation.  Only 15% modified total direct cost is allowable for indirect costs.  </t>
  </si>
  <si>
    <t>Row 29: Subtotal Other Operating Expenses: Auto calculate.</t>
  </si>
  <si>
    <t>Sourcewise</t>
  </si>
  <si>
    <t>Uniform Cost Methodology Meal Rate Calculation Worksheet -SAMPLE</t>
  </si>
  <si>
    <t>Fiscal Year 2026-2027</t>
  </si>
  <si>
    <t>The worksheet is formula driven, please enter the appropriate data/value for all fields. Enter "0" for N/A.</t>
  </si>
  <si>
    <t>Provider Name:</t>
  </si>
  <si>
    <t>Bay Area Senior Center</t>
  </si>
  <si>
    <t>Sunshine Community Center</t>
  </si>
  <si>
    <t>One Choice Agency</t>
  </si>
  <si>
    <t>Wellness Meals Agency</t>
  </si>
  <si>
    <t>Right Path Kitchen</t>
  </si>
  <si>
    <t>Provider Type</t>
  </si>
  <si>
    <t>C1 Meal Site</t>
  </si>
  <si>
    <t>C2 Service Provider</t>
  </si>
  <si>
    <t>Meal Type</t>
  </si>
  <si>
    <t>Expenses</t>
  </si>
  <si>
    <t>Personnel Costs:</t>
  </si>
  <si>
    <t>Salaries &amp; Wages</t>
  </si>
  <si>
    <t>Fringe Benefits</t>
  </si>
  <si>
    <t>Payroll Taxes</t>
  </si>
  <si>
    <t>Subtotal Personnel Costs</t>
  </si>
  <si>
    <t>Occupancy Costs:</t>
  </si>
  <si>
    <t>Rent</t>
  </si>
  <si>
    <t>Utilities</t>
  </si>
  <si>
    <t>Building Maintenance</t>
  </si>
  <si>
    <t>Property Taxes</t>
  </si>
  <si>
    <t>Subtotal Occupancy Costs</t>
  </si>
  <si>
    <t>Other Operating Expenses:</t>
  </si>
  <si>
    <t xml:space="preserve">Food Cost </t>
  </si>
  <si>
    <t>Delivery Expenses</t>
  </si>
  <si>
    <t>Kitchen Supplies (Associated to Meal Preparation)</t>
  </si>
  <si>
    <t>Other Expenses (Associated to Meal Preparation)</t>
  </si>
  <si>
    <t>Indirect Costs (15% MTDC - Associated to Meal Preparation)</t>
  </si>
  <si>
    <t>Subtotal Other Operating Expenses</t>
  </si>
  <si>
    <t>Total Expenses</t>
  </si>
  <si>
    <t>5 Meals</t>
  </si>
  <si>
    <t>7 Meals</t>
  </si>
  <si>
    <t>Actual Number of Meals Serve Weekly</t>
  </si>
  <si>
    <t>Number of Meals Served: Fresh Meals</t>
  </si>
  <si>
    <t>Daily</t>
  </si>
  <si>
    <t>Weekly</t>
  </si>
  <si>
    <t xml:space="preserve">Monthly </t>
  </si>
  <si>
    <t>Yearly</t>
  </si>
  <si>
    <t>Number of Meals Delivered: Fresh Meals</t>
  </si>
  <si>
    <t>Number of Meals Served: Hot Meals</t>
  </si>
  <si>
    <t>Number of Meals Delivered: Hot Meals</t>
  </si>
  <si>
    <t>Number of Meals Served: Frozen Meals</t>
  </si>
  <si>
    <t>Number of Meals Delivered: Frozen Meals</t>
  </si>
  <si>
    <t>Number of Bulk Meals Purchased</t>
  </si>
  <si>
    <t>On Time Meal Served/Delivery Rate</t>
  </si>
  <si>
    <t>Annual Meal Served/Deliveries</t>
  </si>
  <si>
    <t>Annual Failed Meal Served/Deliveries</t>
  </si>
  <si>
    <t>Annual Successful Meal Served/Deliveries</t>
  </si>
  <si>
    <t>Number of Meals</t>
  </si>
  <si>
    <t>Select Provider Type</t>
  </si>
  <si>
    <t>Select Meal Type</t>
  </si>
  <si>
    <t>Select Number of Meals Serve</t>
  </si>
  <si>
    <t>1 Meal</t>
  </si>
  <si>
    <t>2 Meals</t>
  </si>
  <si>
    <t>3 Meals</t>
  </si>
  <si>
    <t>4 Meals</t>
  </si>
  <si>
    <t>C1 - Catered Meal: MOCA up to $8.50</t>
  </si>
  <si>
    <t>C1 - Cook on Site Meal: MOCA up to $9.50</t>
  </si>
  <si>
    <t xml:space="preserve">C2 - Cultural Meal: MOCA up to $11.00 </t>
  </si>
  <si>
    <t>C2 - Frozen Meal: MOCA up to $7.00</t>
  </si>
  <si>
    <t>C2 - Hot Meal: MOCA up to $15.00</t>
  </si>
  <si>
    <t>Uniform Cost Methodology Meal Rate Calculation Worksheet</t>
  </si>
  <si>
    <t>&lt;Enter Provider Name&gt;</t>
  </si>
  <si>
    <t>&lt;Enter Annual Amount&gt;</t>
  </si>
  <si>
    <t>Estimated Annual Number of Clients Based on Number of Meals Serve</t>
  </si>
  <si>
    <t xml:space="preserve">Estimated Monthly Number of Clients </t>
  </si>
  <si>
    <t>&lt;Enter Annual Estimate&gt;</t>
  </si>
  <si>
    <t>&lt;Enter Monthly Estimate&gt;</t>
  </si>
  <si>
    <t>&lt;Enter # of Meals&gt;</t>
  </si>
  <si>
    <t>&lt;Enter Annual Meal Total&gt;</t>
  </si>
  <si>
    <t>&lt;Enter Annual Failed Meal Total&gt;</t>
  </si>
  <si>
    <t>MOCA Reimbursable Rate based on Expenses</t>
  </si>
  <si>
    <t>Provider Type:</t>
  </si>
  <si>
    <t>Meal Type:</t>
  </si>
  <si>
    <t>Actual Annual Meals Based on MOCA Reimbursable Rate</t>
  </si>
  <si>
    <t>Row 32: Total Expenses: Auto calculate.</t>
  </si>
  <si>
    <t>Instructions: Rows 35 - 39 require manual entry by the user. These entries are based on the actual expenses entered in Rows 11–29, which calculate the total actual expenses that auto‑populate in Row 31 of the UCM Meal Rate Worksheet. For Rows 35 - 39, the user must enter the actual OAA reimbursable rate based on expenses in order to determine the contracted meal/unit rate.</t>
  </si>
  <si>
    <t xml:space="preserve">Row 35: MOCA-C Reimbursable Rate based on Expenses: Auto-calculated and formula driven based on Actual Annual Meals entered in Row 42. The reimbursement rate will adjust based on Row 42 based on Actula Expenses calculated in Row 31. </t>
  </si>
  <si>
    <t xml:space="preserve">Row 36: Actual Annual Meals Based on MOCA-C Reimbursable Rate: Manual Entry. Entry should describe total contract period which is typically 12 months.  </t>
  </si>
  <si>
    <t xml:space="preserve">Row 37: Actual Number of Meals Serve Weekly: Select the number of meals that will be served weekly. Select the number of meals that will be served weekly. CA. Code of Regulations 22 CCR § 7636.1 requires that at minimum for Congregate Meals there is at least 1 meal per day and 5 meals per week in the planning service area and it is allowable at different sites as it is not a requirement to be consecutive. For Home Delivered Meals at least 5 meals per week is mandated. </t>
  </si>
  <si>
    <t xml:space="preserve">Row 38: Estimated Annual Number of Clients Based on Number of Meals Serve: Manual Entry. Formula is on the Application PDF on Page 2 for additional assistance. Entries should reconcile. </t>
  </si>
  <si>
    <t xml:space="preserve">Row 39: Estimated Monthly Number of Clients: Manual Entry. Formula is on the Application PDF on Page 2 for additional assistance. Entries should reconcile. </t>
  </si>
  <si>
    <t>Row 41 - Row 45: Enter the daily, weekly, monthly and yearly number of meals served for Fresh Meals.</t>
  </si>
  <si>
    <t>Row 47 - Row 51: Enter the daily, weekly, monthly and yearly number of meals delivered for Fresh Meals.</t>
  </si>
  <si>
    <t>Row 53 - Row 57: Enter the daily, weekly, monthly and yearly number of meals served for Hot Meals.</t>
  </si>
  <si>
    <t>Row 59 - Row 63: Enter the daily, weekly, monthly and yearly number of meals delivered for Hot Meals.</t>
  </si>
  <si>
    <t>Row 65 - Row 69: Enter the daily, weekly, monthly and yearly number of meals served for Frozen Meals.</t>
  </si>
  <si>
    <t>Row 71 - Row 75: Enter the daily, weekly, monthly and yearly number of meals delivered for Frozen Meals.</t>
  </si>
  <si>
    <t>Row 77 - Row 81: Enter the daily, weekly, monthly and yearly number of bulk meals purchased.</t>
  </si>
  <si>
    <t>Row 83: Annual Meal Served/Deliveries: Enter the annual meal served/deliveries.</t>
  </si>
  <si>
    <t>Row 85: Annual Failed Meal Served/Deliveries: Enter the annual failed meal served/deliveries.</t>
  </si>
  <si>
    <t>Row 86: Annual Successful Meal Served/Deliveries: Auto calculate.</t>
  </si>
  <si>
    <t>Row 87: On Time Meal Served/Delivery Rate: Auto calculate.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</si>
</sst>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quot;$&quot;#,##0.00"/>
    <numFmt numFmtId="165" formatCode="&quot;$&quot;#,##0"/>
    <numFmt numFmtId="166" formatCode="_(* #,##0_);_(* \(#,##0\);_(* &quot;-&quot;??_);_(@_)"/>
  </numFmts>
  <fonts count="32" x14ac:knownFonts="1">
    <font>
      <sz val="10"/>
      <name val="Arial"/>
    </font>
    <font>
      <sz val="10"/>
      <name val="Arial"/>
      <family val="2"/>
    </font>
    <font>
      <sz val="8"/>
      <color indexed="81"/>
      <name val="Tahoma"/>
      <family val="2"/>
    </font>
    <font>
      <b/>
      <sz val="8"/>
      <color indexed="81"/>
      <name val="Tahoma"/>
      <family val="2"/>
    </font>
    <font>
      <sz val="10"/>
      <name val="Arial"/>
      <family val="2"/>
    </font>
    <font>
      <b/>
      <sz val="12"/>
      <name val="Gotham Book"/>
      <family val="3"/>
    </font>
    <font>
      <b/>
      <sz val="10"/>
      <name val="Gotham Book"/>
      <family val="3"/>
    </font>
    <font>
      <sz val="10"/>
      <name val="Gotham Book"/>
      <family val="3"/>
    </font>
    <font>
      <i/>
      <sz val="10"/>
      <name val="Gotham Book"/>
      <family val="3"/>
    </font>
    <font>
      <u/>
      <sz val="10"/>
      <name val="Gotham Book"/>
      <family val="3"/>
    </font>
    <font>
      <b/>
      <i/>
      <sz val="10"/>
      <name val="Gotham Book"/>
      <family val="3"/>
    </font>
    <font>
      <sz val="11"/>
      <name val="Gotham Book"/>
      <family val="3"/>
    </font>
    <font>
      <b/>
      <sz val="18"/>
      <name val="Gotham Book"/>
      <family val="3"/>
    </font>
    <font>
      <b/>
      <sz val="14"/>
      <name val="Gotham Book"/>
      <family val="3"/>
    </font>
    <font>
      <sz val="14"/>
      <name val="Gotham Book"/>
      <family val="3"/>
    </font>
    <font>
      <sz val="12"/>
      <name val="Gotham Book"/>
      <family val="3"/>
    </font>
    <font>
      <b/>
      <sz val="16"/>
      <name val="Gotham Book"/>
      <family val="3"/>
    </font>
    <font>
      <sz val="12"/>
      <color indexed="8"/>
      <name val="Calibri"/>
      <family val="2"/>
    </font>
    <font>
      <b/>
      <sz val="12"/>
      <color indexed="8"/>
      <name val="Calibri"/>
      <family val="2"/>
    </font>
    <font>
      <b/>
      <sz val="10"/>
      <name val="Arial"/>
      <family val="2"/>
    </font>
    <font>
      <b/>
      <sz val="16"/>
      <color theme="1"/>
      <name val="Calibri"/>
      <family val="2"/>
      <scheme val="minor"/>
    </font>
    <font>
      <b/>
      <sz val="14"/>
      <color theme="1"/>
      <name val="Calibri"/>
      <family val="2"/>
      <scheme val="minor"/>
    </font>
    <font>
      <sz val="12"/>
      <color theme="1"/>
      <name val="Calibri"/>
      <family val="2"/>
      <scheme val="minor"/>
    </font>
    <font>
      <b/>
      <u/>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b/>
      <sz val="14"/>
      <color theme="1"/>
      <name val="Arial"/>
      <family val="2"/>
    </font>
    <font>
      <u/>
      <sz val="12"/>
      <color theme="1"/>
      <name val="Calibri"/>
      <family val="2"/>
      <scheme val="minor"/>
    </font>
    <font>
      <sz val="10"/>
      <color rgb="FFFF0000"/>
      <name val="Arial"/>
      <family val="2"/>
    </font>
    <font>
      <sz val="8"/>
      <color rgb="FF000000"/>
      <name val="Tahoma"/>
      <family val="2"/>
    </font>
    <font>
      <sz val="12"/>
      <color rgb="FFFF0000"/>
      <name val="Calibri"/>
      <family val="2"/>
      <scheme val="minor"/>
    </font>
  </fonts>
  <fills count="10">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ECF395"/>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s>
  <borders count="46">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medium">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medium">
        <color indexed="64"/>
      </top>
      <bottom/>
      <diagonal/>
    </border>
    <border>
      <left style="medium">
        <color indexed="64"/>
      </left>
      <right style="thin">
        <color indexed="64"/>
      </right>
      <top style="thin">
        <color indexed="64"/>
      </top>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top style="thin">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cellStyleXfs>
  <cellXfs count="270">
    <xf numFmtId="0" fontId="0" fillId="0" borderId="0" xfId="0"/>
    <xf numFmtId="0" fontId="7" fillId="0" borderId="1" xfId="0" applyFont="1" applyBorder="1" applyAlignment="1" applyProtection="1">
      <alignment wrapText="1"/>
      <protection locked="0"/>
    </xf>
    <xf numFmtId="9" fontId="7" fillId="0" borderId="2" xfId="0" applyNumberFormat="1" applyFont="1" applyBorder="1" applyProtection="1">
      <protection locked="0"/>
    </xf>
    <xf numFmtId="165" fontId="7" fillId="0" borderId="2" xfId="0" applyNumberFormat="1" applyFont="1" applyBorder="1" applyProtection="1">
      <protection locked="0"/>
    </xf>
    <xf numFmtId="0" fontId="7" fillId="0" borderId="2" xfId="0" applyFont="1" applyBorder="1" applyProtection="1">
      <protection locked="0"/>
    </xf>
    <xf numFmtId="165" fontId="7" fillId="0" borderId="3" xfId="0" applyNumberFormat="1" applyFont="1" applyBorder="1" applyProtection="1">
      <protection locked="0"/>
    </xf>
    <xf numFmtId="165" fontId="7" fillId="0" borderId="4" xfId="0" applyNumberFormat="1" applyFont="1" applyBorder="1" applyProtection="1">
      <protection locked="0"/>
    </xf>
    <xf numFmtId="165" fontId="7" fillId="0" borderId="5" xfId="0" applyNumberFormat="1" applyFont="1" applyBorder="1" applyProtection="1">
      <protection locked="0"/>
    </xf>
    <xf numFmtId="165" fontId="7" fillId="0" borderId="6" xfId="0" applyNumberFormat="1" applyFont="1" applyBorder="1" applyProtection="1">
      <protection locked="0"/>
    </xf>
    <xf numFmtId="0" fontId="7" fillId="0" borderId="7" xfId="0" applyFont="1" applyBorder="1" applyAlignment="1" applyProtection="1">
      <alignment wrapText="1"/>
      <protection locked="0"/>
    </xf>
    <xf numFmtId="0" fontId="7" fillId="0" borderId="5" xfId="0" applyFont="1" applyBorder="1" applyAlignment="1" applyProtection="1">
      <alignment wrapText="1"/>
      <protection locked="0"/>
    </xf>
    <xf numFmtId="0" fontId="7" fillId="0" borderId="8" xfId="0" applyFont="1" applyBorder="1" applyAlignment="1" applyProtection="1">
      <alignment wrapText="1"/>
      <protection locked="0"/>
    </xf>
    <xf numFmtId="165" fontId="7" fillId="0" borderId="9" xfId="0" applyNumberFormat="1" applyFont="1" applyBorder="1" applyProtection="1">
      <protection locked="0"/>
    </xf>
    <xf numFmtId="165" fontId="7" fillId="0" borderId="10" xfId="0" applyNumberFormat="1" applyFont="1" applyBorder="1" applyProtection="1">
      <protection locked="0"/>
    </xf>
    <xf numFmtId="0" fontId="7" fillId="0" borderId="0" xfId="0" applyFont="1"/>
    <xf numFmtId="0" fontId="7" fillId="0" borderId="2" xfId="0" applyFont="1" applyBorder="1"/>
    <xf numFmtId="0" fontId="6" fillId="0" borderId="0" xfId="0" applyFont="1" applyAlignment="1">
      <alignment horizontal="right"/>
    </xf>
    <xf numFmtId="0" fontId="6" fillId="0" borderId="0" xfId="0" applyFont="1"/>
    <xf numFmtId="0" fontId="6" fillId="0" borderId="8" xfId="0" applyFont="1" applyBorder="1" applyAlignment="1">
      <alignment horizontal="center"/>
    </xf>
    <xf numFmtId="0" fontId="6" fillId="0" borderId="11" xfId="0" applyFont="1" applyBorder="1" applyAlignment="1">
      <alignment horizontal="center"/>
    </xf>
    <xf numFmtId="0" fontId="6" fillId="0" borderId="3" xfId="0" applyFont="1" applyBorder="1" applyAlignment="1">
      <alignment horizontal="center"/>
    </xf>
    <xf numFmtId="0" fontId="6" fillId="0" borderId="12" xfId="0" applyFont="1" applyBorder="1" applyAlignment="1">
      <alignment horizontal="center"/>
    </xf>
    <xf numFmtId="0" fontId="6" fillId="0" borderId="7" xfId="0" applyFont="1" applyBorder="1"/>
    <xf numFmtId="0" fontId="6" fillId="0" borderId="10" xfId="0" applyFont="1" applyBorder="1" applyAlignment="1">
      <alignment horizontal="center"/>
    </xf>
    <xf numFmtId="0" fontId="6" fillId="0" borderId="13" xfId="0" applyFont="1" applyBorder="1" applyAlignment="1">
      <alignment horizontal="center"/>
    </xf>
    <xf numFmtId="0" fontId="6" fillId="0" borderId="9" xfId="0" applyFont="1" applyBorder="1" applyAlignment="1">
      <alignment horizontal="center"/>
    </xf>
    <xf numFmtId="0" fontId="6" fillId="0" borderId="14" xfId="0" applyFont="1" applyBorder="1" applyAlignment="1">
      <alignment horizontal="center"/>
    </xf>
    <xf numFmtId="0" fontId="6" fillId="0" borderId="10" xfId="0" applyFont="1" applyBorder="1" applyAlignment="1">
      <alignment horizontal="right"/>
    </xf>
    <xf numFmtId="0" fontId="7" fillId="0" borderId="15" xfId="0" applyFont="1" applyBorder="1"/>
    <xf numFmtId="165" fontId="7" fillId="2" borderId="16" xfId="0" applyNumberFormat="1" applyFont="1" applyFill="1" applyBorder="1"/>
    <xf numFmtId="165" fontId="7" fillId="2" borderId="17" xfId="0" applyNumberFormat="1" applyFont="1" applyFill="1" applyBorder="1"/>
    <xf numFmtId="0" fontId="7" fillId="0" borderId="18" xfId="0" applyFont="1" applyBorder="1"/>
    <xf numFmtId="165" fontId="7" fillId="2" borderId="19" xfId="0" applyNumberFormat="1" applyFont="1" applyFill="1" applyBorder="1"/>
    <xf numFmtId="165" fontId="7" fillId="2" borderId="20" xfId="0" applyNumberFormat="1" applyFont="1" applyFill="1" applyBorder="1"/>
    <xf numFmtId="0" fontId="6" fillId="0" borderId="7" xfId="0" applyFont="1" applyBorder="1" applyAlignment="1">
      <alignment horizontal="center"/>
    </xf>
    <xf numFmtId="165" fontId="6" fillId="2" borderId="21" xfId="0" applyNumberFormat="1" applyFont="1" applyFill="1" applyBorder="1"/>
    <xf numFmtId="0" fontId="6" fillId="0" borderId="22" xfId="0" applyFont="1" applyBorder="1" applyAlignment="1">
      <alignment horizontal="center"/>
    </xf>
    <xf numFmtId="165" fontId="6" fillId="2" borderId="23" xfId="0" applyNumberFormat="1" applyFont="1" applyFill="1" applyBorder="1"/>
    <xf numFmtId="0" fontId="6" fillId="0" borderId="0" xfId="0" applyFont="1" applyAlignment="1">
      <alignment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vertical="center"/>
    </xf>
    <xf numFmtId="0" fontId="6" fillId="0" borderId="12" xfId="0" applyFont="1" applyBorder="1" applyAlignment="1">
      <alignment horizontal="center" vertical="center"/>
    </xf>
    <xf numFmtId="0" fontId="6" fillId="0" borderId="24" xfId="0" applyFont="1" applyBorder="1" applyAlignment="1">
      <alignment horizontal="lef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xf>
    <xf numFmtId="0" fontId="6" fillId="0" borderId="4" xfId="0" applyFont="1" applyBorder="1" applyAlignment="1">
      <alignment horizontal="center" vertical="center"/>
    </xf>
    <xf numFmtId="0" fontId="6" fillId="0" borderId="7" xfId="0" applyFont="1" applyBorder="1" applyAlignment="1">
      <alignment horizontal="center" vertical="center" wrapText="1"/>
    </xf>
    <xf numFmtId="0" fontId="6" fillId="0" borderId="9" xfId="0" applyFont="1" applyBorder="1" applyAlignment="1">
      <alignment horizontal="center" vertical="center"/>
    </xf>
    <xf numFmtId="0" fontId="6" fillId="0" borderId="9" xfId="0" quotePrefix="1" applyFont="1" applyBorder="1" applyAlignment="1">
      <alignment horizontal="center" vertical="center"/>
    </xf>
    <xf numFmtId="0" fontId="6" fillId="0" borderId="25" xfId="0" applyFont="1" applyBorder="1" applyAlignment="1">
      <alignment horizontal="center" vertical="center"/>
    </xf>
    <xf numFmtId="165" fontId="7" fillId="2" borderId="2" xfId="0" applyNumberFormat="1" applyFont="1" applyFill="1" applyBorder="1"/>
    <xf numFmtId="0" fontId="6" fillId="0" borderId="26" xfId="0" applyFont="1" applyBorder="1" applyAlignment="1">
      <alignment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xf numFmtId="0" fontId="7" fillId="0" borderId="27" xfId="0" applyFont="1" applyBorder="1"/>
    <xf numFmtId="0" fontId="7" fillId="0" borderId="2" xfId="0" applyFont="1" applyBorder="1" applyAlignment="1" applyProtection="1">
      <alignment horizontal="left"/>
      <protection locked="0"/>
    </xf>
    <xf numFmtId="0" fontId="7" fillId="0" borderId="16" xfId="0" applyFont="1" applyBorder="1" applyAlignment="1" applyProtection="1">
      <alignment horizontal="left"/>
      <protection locked="0"/>
    </xf>
    <xf numFmtId="165" fontId="7" fillId="0" borderId="16" xfId="0" applyNumberFormat="1" applyFont="1" applyBorder="1" applyProtection="1">
      <protection locked="0"/>
    </xf>
    <xf numFmtId="165" fontId="7" fillId="0" borderId="28" xfId="0" applyNumberFormat="1" applyFont="1" applyBorder="1" applyProtection="1">
      <protection locked="0"/>
    </xf>
    <xf numFmtId="165" fontId="7" fillId="0" borderId="17" xfId="0" applyNumberFormat="1" applyFont="1" applyBorder="1" applyProtection="1">
      <protection locked="0"/>
    </xf>
    <xf numFmtId="0" fontId="9" fillId="0" borderId="16" xfId="0" applyFont="1" applyBorder="1" applyAlignment="1" applyProtection="1">
      <alignment horizontal="left"/>
      <protection locked="0"/>
    </xf>
    <xf numFmtId="0" fontId="7" fillId="0" borderId="9" xfId="0" applyFont="1" applyBorder="1" applyAlignment="1" applyProtection="1">
      <alignment horizontal="left"/>
      <protection locked="0"/>
    </xf>
    <xf numFmtId="165" fontId="7" fillId="0" borderId="14" xfId="0" applyNumberFormat="1" applyFont="1" applyBorder="1" applyProtection="1">
      <protection locked="0"/>
    </xf>
    <xf numFmtId="0" fontId="6" fillId="0" borderId="29" xfId="0" applyFont="1" applyBorder="1" applyAlignment="1">
      <alignment horizontal="center"/>
    </xf>
    <xf numFmtId="0" fontId="6" fillId="0" borderId="12" xfId="0" applyFont="1" applyBorder="1" applyAlignment="1">
      <alignment vertical="center"/>
    </xf>
    <xf numFmtId="0" fontId="6" fillId="0" borderId="11" xfId="0" applyFont="1" applyBorder="1" applyAlignment="1">
      <alignment horizontal="left" vertical="center"/>
    </xf>
    <xf numFmtId="0" fontId="6" fillId="0" borderId="1" xfId="0" applyFont="1" applyBorder="1" applyAlignment="1">
      <alignment horizontal="center"/>
    </xf>
    <xf numFmtId="0" fontId="6" fillId="0" borderId="5" xfId="0" applyFont="1" applyBorder="1"/>
    <xf numFmtId="0" fontId="6" fillId="0" borderId="5" xfId="0" applyFont="1" applyBorder="1" applyAlignment="1">
      <alignment horizont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7" fillId="0" borderId="1" xfId="0" applyFont="1" applyBorder="1"/>
    <xf numFmtId="0" fontId="7" fillId="0" borderId="7" xfId="0" applyFont="1" applyBorder="1"/>
    <xf numFmtId="0" fontId="7" fillId="0" borderId="16" xfId="0" applyFont="1" applyBorder="1" applyProtection="1">
      <protection locked="0"/>
    </xf>
    <xf numFmtId="0" fontId="9" fillId="0" borderId="16" xfId="0" applyFont="1" applyBorder="1" applyProtection="1">
      <protection locked="0"/>
    </xf>
    <xf numFmtId="0" fontId="7" fillId="0" borderId="1" xfId="0" applyFont="1" applyBorder="1" applyAlignment="1">
      <alignment horizontal="right"/>
    </xf>
    <xf numFmtId="0" fontId="7" fillId="0" borderId="15" xfId="0" applyFont="1" applyBorder="1" applyAlignment="1">
      <alignment horizontal="right"/>
    </xf>
    <xf numFmtId="165" fontId="7" fillId="0" borderId="2" xfId="0" applyNumberFormat="1" applyFont="1" applyBorder="1"/>
    <xf numFmtId="165" fontId="7" fillId="0" borderId="5" xfId="0" applyNumberFormat="1" applyFont="1" applyBorder="1"/>
    <xf numFmtId="165" fontId="7" fillId="0" borderId="6" xfId="0" applyNumberFormat="1" applyFont="1" applyBorder="1"/>
    <xf numFmtId="165" fontId="7" fillId="2" borderId="9" xfId="0" applyNumberFormat="1" applyFont="1" applyFill="1" applyBorder="1"/>
    <xf numFmtId="165" fontId="7" fillId="2" borderId="6" xfId="0" applyNumberFormat="1" applyFont="1" applyFill="1" applyBorder="1"/>
    <xf numFmtId="0" fontId="7" fillId="0" borderId="22" xfId="0" applyFont="1" applyBorder="1"/>
    <xf numFmtId="0" fontId="7" fillId="0" borderId="9" xfId="0" applyFont="1" applyBorder="1" applyProtection="1">
      <protection locked="0"/>
    </xf>
    <xf numFmtId="0" fontId="11" fillId="0" borderId="0" xfId="0" applyFont="1"/>
    <xf numFmtId="0" fontId="7" fillId="0" borderId="2" xfId="0" applyFont="1" applyBorder="1" applyAlignment="1">
      <alignment horizontal="left"/>
    </xf>
    <xf numFmtId="0" fontId="7" fillId="0" borderId="1" xfId="0" applyFont="1" applyBorder="1" applyAlignment="1">
      <alignment horizontal="left"/>
    </xf>
    <xf numFmtId="0" fontId="7" fillId="0" borderId="1" xfId="0" applyFont="1" applyBorder="1" applyAlignment="1">
      <alignment vertical="top"/>
    </xf>
    <xf numFmtId="0" fontId="7" fillId="0" borderId="15" xfId="0" applyFont="1" applyBorder="1" applyAlignment="1">
      <alignment horizontal="left"/>
    </xf>
    <xf numFmtId="165" fontId="6" fillId="3" borderId="23" xfId="0" applyNumberFormat="1" applyFont="1" applyFill="1" applyBorder="1"/>
    <xf numFmtId="165" fontId="7" fillId="3" borderId="2" xfId="0" applyNumberFormat="1" applyFont="1" applyFill="1" applyBorder="1" applyProtection="1">
      <protection locked="0"/>
    </xf>
    <xf numFmtId="165" fontId="7" fillId="3" borderId="2" xfId="0" applyNumberFormat="1" applyFont="1" applyFill="1" applyBorder="1"/>
    <xf numFmtId="165" fontId="7" fillId="3" borderId="16" xfId="0" applyNumberFormat="1" applyFont="1" applyFill="1" applyBorder="1" applyProtection="1">
      <protection locked="0"/>
    </xf>
    <xf numFmtId="165" fontId="7" fillId="3" borderId="9" xfId="0" applyNumberFormat="1" applyFont="1" applyFill="1" applyBorder="1" applyProtection="1">
      <protection locked="0"/>
    </xf>
    <xf numFmtId="0" fontId="6" fillId="0" borderId="0" xfId="0" applyFont="1" applyAlignment="1">
      <alignment horizontal="center"/>
    </xf>
    <xf numFmtId="165" fontId="6" fillId="3" borderId="9" xfId="0" applyNumberFormat="1" applyFont="1" applyFill="1" applyBorder="1"/>
    <xf numFmtId="164" fontId="7" fillId="0" borderId="0" xfId="0" applyNumberFormat="1" applyFont="1"/>
    <xf numFmtId="164" fontId="6" fillId="0" borderId="3" xfId="0" applyNumberFormat="1" applyFont="1" applyBorder="1" applyAlignment="1">
      <alignment horizontal="center" vertical="center"/>
    </xf>
    <xf numFmtId="164" fontId="6" fillId="0" borderId="2"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7" fillId="0" borderId="2" xfId="0" applyNumberFormat="1" applyFont="1" applyBorder="1" applyProtection="1">
      <protection locked="0"/>
    </xf>
    <xf numFmtId="164" fontId="7" fillId="0" borderId="5" xfId="0" applyNumberFormat="1" applyFont="1" applyBorder="1" applyProtection="1">
      <protection locked="0"/>
    </xf>
    <xf numFmtId="0" fontId="7" fillId="0" borderId="1" xfId="0" applyFont="1" applyBorder="1" applyProtection="1">
      <protection locked="0"/>
    </xf>
    <xf numFmtId="0" fontId="7" fillId="0" borderId="5" xfId="0" applyFont="1" applyBorder="1" applyAlignment="1">
      <alignment horizontal="left"/>
    </xf>
    <xf numFmtId="0" fontId="7" fillId="0" borderId="15" xfId="0" applyFont="1" applyBorder="1" applyAlignment="1">
      <alignment vertical="top"/>
    </xf>
    <xf numFmtId="0" fontId="6" fillId="0" borderId="7" xfId="0" applyFont="1" applyBorder="1" applyAlignment="1">
      <alignment horizontal="left"/>
    </xf>
    <xf numFmtId="165" fontId="6" fillId="3" borderId="21" xfId="0" applyNumberFormat="1" applyFont="1" applyFill="1" applyBorder="1"/>
    <xf numFmtId="0" fontId="7" fillId="0" borderId="5" xfId="0" applyFont="1" applyBorder="1" applyAlignment="1" applyProtection="1">
      <alignment horizontal="left" wrapText="1"/>
      <protection locked="0"/>
    </xf>
    <xf numFmtId="165" fontId="6" fillId="3" borderId="10" xfId="0" applyNumberFormat="1" applyFont="1" applyFill="1" applyBorder="1"/>
    <xf numFmtId="0" fontId="7" fillId="0" borderId="30" xfId="0" applyFont="1" applyBorder="1" applyProtection="1">
      <protection locked="0"/>
    </xf>
    <xf numFmtId="0" fontId="7" fillId="0" borderId="31" xfId="0" applyFont="1" applyBorder="1" applyProtection="1">
      <protection locked="0"/>
    </xf>
    <xf numFmtId="0" fontId="13" fillId="0" borderId="19" xfId="0" applyFont="1" applyBorder="1" applyAlignment="1">
      <alignment horizontal="left"/>
    </xf>
    <xf numFmtId="0" fontId="15" fillId="0" borderId="19" xfId="0" applyFont="1" applyBorder="1" applyAlignment="1">
      <alignment horizontal="left" vertical="top"/>
    </xf>
    <xf numFmtId="0" fontId="15" fillId="0" borderId="19" xfId="0" applyFont="1" applyBorder="1" applyAlignment="1">
      <alignment horizontal="left" vertical="top" wrapText="1"/>
    </xf>
    <xf numFmtId="0" fontId="14" fillId="0" borderId="0" xfId="0" applyFont="1"/>
    <xf numFmtId="0" fontId="15" fillId="0" borderId="19" xfId="0" applyFont="1" applyBorder="1" applyAlignment="1">
      <alignment vertical="top" wrapText="1"/>
    </xf>
    <xf numFmtId="0" fontId="15" fillId="0" borderId="19" xfId="0" applyFont="1" applyBorder="1" applyAlignment="1">
      <alignment horizontal="left"/>
    </xf>
    <xf numFmtId="0" fontId="15" fillId="0" borderId="19" xfId="0" applyFont="1" applyBorder="1" applyAlignment="1">
      <alignment wrapText="1"/>
    </xf>
    <xf numFmtId="0" fontId="15" fillId="0" borderId="19" xfId="0" applyFont="1" applyBorder="1" applyAlignment="1">
      <alignment horizontal="left" wrapText="1"/>
    </xf>
    <xf numFmtId="0" fontId="15" fillId="0" borderId="19" xfId="0" applyFont="1" applyBorder="1"/>
    <xf numFmtId="0" fontId="6" fillId="0" borderId="0" xfId="0" applyFont="1" applyAlignment="1">
      <alignment horizontal="center" vertical="center"/>
    </xf>
    <xf numFmtId="164" fontId="7" fillId="0" borderId="2" xfId="0" applyNumberFormat="1" applyFont="1" applyBorder="1"/>
    <xf numFmtId="0" fontId="7" fillId="0" borderId="32" xfId="0" applyFont="1" applyBorder="1" applyAlignment="1">
      <alignment wrapText="1"/>
    </xf>
    <xf numFmtId="0" fontId="7" fillId="0" borderId="0" xfId="0" applyFont="1" applyAlignment="1">
      <alignment wrapText="1"/>
    </xf>
    <xf numFmtId="0" fontId="7" fillId="0" borderId="32" xfId="0" applyFont="1" applyBorder="1"/>
    <xf numFmtId="164" fontId="7" fillId="0" borderId="32" xfId="0" applyNumberFormat="1" applyFont="1" applyBorder="1"/>
    <xf numFmtId="0" fontId="8" fillId="0" borderId="32" xfId="0" applyFont="1" applyBorder="1" applyAlignment="1">
      <alignment horizontal="right"/>
    </xf>
    <xf numFmtId="0" fontId="7" fillId="0" borderId="2" xfId="0" applyFont="1" applyBorder="1" applyAlignment="1">
      <alignment wrapText="1"/>
    </xf>
    <xf numFmtId="165" fontId="7" fillId="2" borderId="2" xfId="0" applyNumberFormat="1" applyFont="1" applyFill="1" applyBorder="1" applyProtection="1">
      <protection locked="0"/>
    </xf>
    <xf numFmtId="0" fontId="7" fillId="0" borderId="0" xfId="0" applyFont="1" applyAlignment="1">
      <alignment horizontal="center"/>
    </xf>
    <xf numFmtId="0" fontId="10" fillId="0" borderId="0" xfId="0" applyFont="1" applyAlignment="1">
      <alignment horizontal="right"/>
    </xf>
    <xf numFmtId="0" fontId="6" fillId="0" borderId="26" xfId="0" applyFont="1" applyBorder="1" applyAlignment="1">
      <alignment horizontal="left" wrapText="1"/>
    </xf>
    <xf numFmtId="0" fontId="7" fillId="0" borderId="8" xfId="0" applyFont="1" applyBorder="1"/>
    <xf numFmtId="0" fontId="7" fillId="0" borderId="33" xfId="0" applyFont="1" applyBorder="1"/>
    <xf numFmtId="0" fontId="7" fillId="0" borderId="5" xfId="0" applyFont="1" applyBorder="1" applyAlignment="1" applyProtection="1">
      <alignment horizontal="left"/>
      <protection locked="0"/>
    </xf>
    <xf numFmtId="0" fontId="7" fillId="0" borderId="28" xfId="0" applyFont="1" applyBorder="1" applyAlignment="1" applyProtection="1">
      <alignment horizontal="left"/>
      <protection locked="0"/>
    </xf>
    <xf numFmtId="9" fontId="7" fillId="0" borderId="0" xfId="0" applyNumberFormat="1" applyFont="1"/>
    <xf numFmtId="0" fontId="6" fillId="0" borderId="0" xfId="0" applyFont="1" applyAlignment="1">
      <alignment vertical="center"/>
    </xf>
    <xf numFmtId="0" fontId="7" fillId="0" borderId="0" xfId="0" applyFont="1" applyAlignment="1">
      <alignment vertical="center"/>
    </xf>
    <xf numFmtId="0" fontId="6" fillId="4" borderId="0" xfId="0" applyFont="1" applyFill="1"/>
    <xf numFmtId="0" fontId="6" fillId="0" borderId="34" xfId="0" applyFont="1" applyBorder="1" applyAlignment="1" applyProtection="1">
      <alignment horizontal="left"/>
      <protection locked="0"/>
    </xf>
    <xf numFmtId="0" fontId="7" fillId="0" borderId="0" xfId="0" applyFont="1" applyProtection="1">
      <protection locked="0"/>
    </xf>
    <xf numFmtId="0" fontId="7" fillId="0" borderId="0" xfId="0" applyFont="1" applyAlignment="1" applyProtection="1">
      <alignment horizontal="center"/>
      <protection locked="0"/>
    </xf>
    <xf numFmtId="0" fontId="6" fillId="0" borderId="0" xfId="0" applyFont="1" applyAlignment="1" applyProtection="1">
      <alignment horizontal="right"/>
      <protection locked="0"/>
    </xf>
    <xf numFmtId="10" fontId="7" fillId="0" borderId="0" xfId="0" applyNumberFormat="1" applyFont="1" applyProtection="1">
      <protection locked="0"/>
    </xf>
    <xf numFmtId="9" fontId="7" fillId="0" borderId="0" xfId="3" applyFont="1" applyProtection="1">
      <protection locked="0"/>
    </xf>
    <xf numFmtId="0" fontId="6" fillId="0" borderId="0" xfId="0" applyFont="1" applyProtection="1">
      <protection locked="0"/>
    </xf>
    <xf numFmtId="165" fontId="7" fillId="0" borderId="0" xfId="0" applyNumberFormat="1" applyFont="1" applyProtection="1">
      <protection locked="0"/>
    </xf>
    <xf numFmtId="14" fontId="7" fillId="0" borderId="0" xfId="0" applyNumberFormat="1" applyFont="1" applyAlignment="1" applyProtection="1">
      <alignment horizontal="left"/>
      <protection locked="0"/>
    </xf>
    <xf numFmtId="9" fontId="7" fillId="0" borderId="0" xfId="0" applyNumberFormat="1" applyFont="1" applyProtection="1">
      <protection locked="0"/>
    </xf>
    <xf numFmtId="0" fontId="22" fillId="0" borderId="0" xfId="0" applyFont="1" applyAlignment="1">
      <alignment horizontal="left" vertical="center"/>
    </xf>
    <xf numFmtId="0" fontId="22" fillId="0" borderId="0" xfId="0" applyFont="1"/>
    <xf numFmtId="0" fontId="22" fillId="5" borderId="0" xfId="0" applyFont="1" applyFill="1" applyAlignment="1">
      <alignment horizontal="left" vertical="center"/>
    </xf>
    <xf numFmtId="0" fontId="22" fillId="5" borderId="0" xfId="0" applyFont="1" applyFill="1"/>
    <xf numFmtId="0" fontId="25" fillId="0" borderId="0" xfId="0" applyFont="1" applyAlignment="1">
      <alignment horizontal="left" vertical="center"/>
    </xf>
    <xf numFmtId="0" fontId="25" fillId="0" borderId="0" xfId="0" applyFont="1"/>
    <xf numFmtId="0" fontId="0" fillId="0" borderId="0" xfId="0" applyAlignment="1">
      <alignment horizontal="left" vertical="center"/>
    </xf>
    <xf numFmtId="0" fontId="27" fillId="0" borderId="0" xfId="0" applyFont="1"/>
    <xf numFmtId="0" fontId="0" fillId="0" borderId="0" xfId="0" applyAlignment="1">
      <alignment horizontal="center"/>
    </xf>
    <xf numFmtId="0" fontId="22" fillId="7" borderId="0" xfId="0" applyFont="1" applyFill="1" applyAlignment="1">
      <alignment horizontal="left"/>
    </xf>
    <xf numFmtId="0" fontId="22" fillId="0" borderId="0" xfId="0" applyFont="1" applyAlignment="1">
      <alignment horizontal="center"/>
    </xf>
    <xf numFmtId="0" fontId="22" fillId="0" borderId="0" xfId="0" applyFont="1" applyAlignment="1">
      <alignment horizontal="left"/>
    </xf>
    <xf numFmtId="0" fontId="24" fillId="0" borderId="44" xfId="0" applyFont="1" applyBorder="1" applyAlignment="1">
      <alignment horizontal="right"/>
    </xf>
    <xf numFmtId="0" fontId="26" fillId="8" borderId="44" xfId="0" applyFont="1" applyFill="1" applyBorder="1" applyAlignment="1">
      <alignment horizontal="center" wrapText="1"/>
    </xf>
    <xf numFmtId="0" fontId="24" fillId="0" borderId="2" xfId="0" applyFont="1" applyBorder="1" applyAlignment="1">
      <alignment horizontal="right"/>
    </xf>
    <xf numFmtId="0" fontId="26" fillId="8" borderId="2" xfId="0" applyFont="1" applyFill="1" applyBorder="1" applyAlignment="1">
      <alignment horizontal="center" wrapText="1"/>
    </xf>
    <xf numFmtId="0" fontId="22" fillId="0" borderId="2" xfId="0" applyFont="1" applyBorder="1" applyAlignment="1">
      <alignment horizontal="right"/>
    </xf>
    <xf numFmtId="0" fontId="25" fillId="8" borderId="2" xfId="0" applyFont="1" applyFill="1" applyBorder="1" applyAlignment="1">
      <alignment horizontal="center" wrapText="1"/>
    </xf>
    <xf numFmtId="0" fontId="23" fillId="0" borderId="2" xfId="0" applyFont="1" applyBorder="1"/>
    <xf numFmtId="0" fontId="25" fillId="8" borderId="2" xfId="0" applyFont="1" applyFill="1" applyBorder="1" applyAlignment="1">
      <alignment horizontal="center"/>
    </xf>
    <xf numFmtId="0" fontId="22" fillId="0" borderId="2" xfId="0" applyFont="1" applyBorder="1"/>
    <xf numFmtId="7" fontId="25" fillId="8" borderId="2" xfId="1" applyNumberFormat="1" applyFont="1" applyFill="1" applyBorder="1" applyAlignment="1" applyProtection="1">
      <alignment horizontal="center"/>
    </xf>
    <xf numFmtId="0" fontId="22" fillId="0" borderId="45" xfId="0" applyFont="1" applyBorder="1"/>
    <xf numFmtId="7" fontId="25" fillId="8" borderId="45" xfId="1" applyNumberFormat="1" applyFont="1" applyFill="1" applyBorder="1" applyAlignment="1" applyProtection="1">
      <alignment horizontal="center"/>
    </xf>
    <xf numFmtId="0" fontId="28" fillId="0" borderId="2" xfId="0" applyFont="1" applyBorder="1"/>
    <xf numFmtId="7" fontId="22" fillId="0" borderId="2" xfId="1" applyNumberFormat="1" applyFont="1" applyFill="1" applyBorder="1" applyAlignment="1" applyProtection="1">
      <alignment horizontal="center"/>
    </xf>
    <xf numFmtId="0" fontId="24" fillId="0" borderId="2" xfId="0" applyFont="1" applyBorder="1"/>
    <xf numFmtId="7" fontId="24" fillId="0" borderId="2" xfId="1" applyNumberFormat="1" applyFont="1" applyFill="1" applyBorder="1" applyAlignment="1" applyProtection="1">
      <alignment horizontal="center"/>
    </xf>
    <xf numFmtId="0" fontId="26" fillId="0" borderId="2" xfId="0" applyFont="1" applyBorder="1"/>
    <xf numFmtId="0" fontId="25" fillId="0" borderId="2" xfId="0" applyFont="1" applyBorder="1"/>
    <xf numFmtId="0" fontId="22" fillId="0" borderId="2" xfId="0" applyFont="1" applyBorder="1" applyAlignment="1">
      <alignment horizontal="center"/>
    </xf>
    <xf numFmtId="44" fontId="22" fillId="9" borderId="2" xfId="2" applyFont="1" applyFill="1" applyBorder="1" applyAlignment="1" applyProtection="1">
      <alignment horizontal="center" vertical="center"/>
    </xf>
    <xf numFmtId="166" fontId="22" fillId="8" borderId="2" xfId="1" applyNumberFormat="1" applyFont="1" applyFill="1" applyBorder="1" applyAlignment="1" applyProtection="1">
      <alignment horizontal="center" vertical="center"/>
    </xf>
    <xf numFmtId="3" fontId="22" fillId="8" borderId="2" xfId="0" applyNumberFormat="1" applyFont="1" applyFill="1" applyBorder="1" applyAlignment="1">
      <alignment horizontal="center"/>
    </xf>
    <xf numFmtId="44" fontId="24" fillId="9" borderId="2" xfId="2" applyFont="1" applyFill="1" applyBorder="1" applyAlignment="1" applyProtection="1">
      <alignment horizontal="center" vertical="center"/>
    </xf>
    <xf numFmtId="166" fontId="25" fillId="8" borderId="2" xfId="1" applyNumberFormat="1" applyFont="1" applyFill="1" applyBorder="1" applyAlignment="1" applyProtection="1">
      <alignment horizontal="center" vertical="center"/>
    </xf>
    <xf numFmtId="166" fontId="25" fillId="8" borderId="2" xfId="1" applyNumberFormat="1" applyFont="1" applyFill="1" applyBorder="1" applyAlignment="1" applyProtection="1">
      <alignment horizontal="center"/>
    </xf>
    <xf numFmtId="0" fontId="29" fillId="0" borderId="0" xfId="0" applyFont="1"/>
    <xf numFmtId="0" fontId="25" fillId="8" borderId="2" xfId="0" applyFont="1" applyFill="1" applyBorder="1" applyAlignment="1">
      <alignment horizontal="right"/>
    </xf>
    <xf numFmtId="3" fontId="25" fillId="8" borderId="2" xfId="0" applyNumberFormat="1" applyFont="1" applyFill="1" applyBorder="1" applyAlignment="1">
      <alignment horizontal="center"/>
    </xf>
    <xf numFmtId="3" fontId="24" fillId="0" borderId="2" xfId="0" applyNumberFormat="1" applyFont="1" applyBorder="1" applyAlignment="1">
      <alignment horizontal="center"/>
    </xf>
    <xf numFmtId="3" fontId="22" fillId="0" borderId="2" xfId="0" applyNumberFormat="1" applyFont="1" applyBorder="1" applyAlignment="1">
      <alignment horizontal="center"/>
    </xf>
    <xf numFmtId="0" fontId="22" fillId="0" borderId="16" xfId="0" applyFont="1" applyBorder="1"/>
    <xf numFmtId="3" fontId="22" fillId="0" borderId="16" xfId="0" applyNumberFormat="1" applyFont="1" applyBorder="1" applyAlignment="1">
      <alignment horizontal="center"/>
    </xf>
    <xf numFmtId="3" fontId="22" fillId="0" borderId="0" xfId="0" applyNumberFormat="1" applyFont="1" applyAlignment="1">
      <alignment horizontal="center"/>
    </xf>
    <xf numFmtId="0" fontId="24" fillId="0" borderId="0" xfId="0" applyFont="1"/>
    <xf numFmtId="0" fontId="27" fillId="0" borderId="0" xfId="4" applyFont="1"/>
    <xf numFmtId="0" fontId="4" fillId="0" borderId="0" xfId="4"/>
    <xf numFmtId="0" fontId="4" fillId="0" borderId="0" xfId="4" applyAlignment="1">
      <alignment horizontal="center"/>
    </xf>
    <xf numFmtId="0" fontId="22" fillId="0" borderId="0" xfId="4" applyFont="1" applyAlignment="1">
      <alignment horizontal="left"/>
    </xf>
    <xf numFmtId="0" fontId="22" fillId="0" borderId="0" xfId="4" applyFont="1" applyAlignment="1">
      <alignment horizontal="center"/>
    </xf>
    <xf numFmtId="0" fontId="22" fillId="0" borderId="0" xfId="4" applyFont="1"/>
    <xf numFmtId="0" fontId="24" fillId="0" borderId="44" xfId="4" applyFont="1" applyBorder="1" applyAlignment="1">
      <alignment horizontal="right"/>
    </xf>
    <xf numFmtId="0" fontId="26" fillId="8" borderId="44" xfId="4" applyFont="1" applyFill="1" applyBorder="1" applyAlignment="1" applyProtection="1">
      <alignment horizontal="center" wrapText="1"/>
      <protection locked="0"/>
    </xf>
    <xf numFmtId="0" fontId="24" fillId="0" borderId="2" xfId="4" applyFont="1" applyBorder="1" applyAlignment="1">
      <alignment horizontal="right"/>
    </xf>
    <xf numFmtId="0" fontId="26" fillId="8" borderId="2" xfId="4" applyFont="1" applyFill="1" applyBorder="1" applyAlignment="1" applyProtection="1">
      <alignment horizontal="center" wrapText="1"/>
      <protection locked="0"/>
    </xf>
    <xf numFmtId="0" fontId="22" fillId="0" borderId="2" xfId="4" applyFont="1" applyBorder="1" applyAlignment="1">
      <alignment horizontal="right"/>
    </xf>
    <xf numFmtId="0" fontId="25" fillId="8" borderId="2" xfId="4" applyFont="1" applyFill="1" applyBorder="1" applyAlignment="1">
      <alignment horizontal="center" wrapText="1"/>
    </xf>
    <xf numFmtId="0" fontId="23" fillId="0" borderId="2" xfId="4" applyFont="1" applyBorder="1"/>
    <xf numFmtId="0" fontId="25" fillId="8" borderId="2" xfId="4" applyFont="1" applyFill="1" applyBorder="1" applyAlignment="1">
      <alignment horizontal="center"/>
    </xf>
    <xf numFmtId="0" fontId="22" fillId="0" borderId="2" xfId="4" applyFont="1" applyBorder="1"/>
    <xf numFmtId="7" fontId="25" fillId="8" borderId="2" xfId="1" applyNumberFormat="1" applyFont="1" applyFill="1" applyBorder="1" applyAlignment="1" applyProtection="1">
      <alignment horizontal="center"/>
      <protection locked="0"/>
    </xf>
    <xf numFmtId="0" fontId="22" fillId="0" borderId="45" xfId="4" applyFont="1" applyBorder="1"/>
    <xf numFmtId="7" fontId="25" fillId="8" borderId="45" xfId="1" applyNumberFormat="1" applyFont="1" applyFill="1" applyBorder="1" applyAlignment="1" applyProtection="1">
      <alignment horizontal="center"/>
      <protection locked="0"/>
    </xf>
    <xf numFmtId="0" fontId="28" fillId="0" borderId="2" xfId="4" applyFont="1" applyBorder="1"/>
    <xf numFmtId="7" fontId="25" fillId="0" borderId="2" xfId="1" applyNumberFormat="1" applyFont="1" applyFill="1" applyBorder="1" applyAlignment="1" applyProtection="1">
      <alignment horizontal="center"/>
    </xf>
    <xf numFmtId="0" fontId="24" fillId="0" borderId="2" xfId="4" applyFont="1" applyBorder="1"/>
    <xf numFmtId="7" fontId="26" fillId="0" borderId="2" xfId="1" applyNumberFormat="1" applyFont="1" applyFill="1" applyBorder="1" applyAlignment="1" applyProtection="1">
      <alignment horizontal="center"/>
    </xf>
    <xf numFmtId="3" fontId="25" fillId="0" borderId="2" xfId="4" applyNumberFormat="1" applyFont="1" applyBorder="1" applyAlignment="1">
      <alignment horizontal="center"/>
    </xf>
    <xf numFmtId="3" fontId="22" fillId="0" borderId="2" xfId="4" applyNumberFormat="1" applyFont="1" applyBorder="1" applyAlignment="1">
      <alignment horizontal="center"/>
    </xf>
    <xf numFmtId="44" fontId="25" fillId="9" borderId="2" xfId="2" applyFont="1" applyFill="1" applyBorder="1" applyAlignment="1" applyProtection="1">
      <alignment horizontal="center"/>
    </xf>
    <xf numFmtId="0" fontId="4" fillId="0" borderId="0" xfId="4" applyProtection="1">
      <protection locked="0"/>
    </xf>
    <xf numFmtId="3" fontId="25" fillId="8" borderId="2" xfId="4" applyNumberFormat="1" applyFont="1" applyFill="1" applyBorder="1" applyAlignment="1" applyProtection="1">
      <alignment horizontal="center"/>
      <protection locked="0"/>
    </xf>
    <xf numFmtId="3" fontId="25" fillId="9" borderId="2" xfId="4" applyNumberFormat="1" applyFont="1" applyFill="1" applyBorder="1" applyAlignment="1" applyProtection="1">
      <alignment horizontal="center"/>
      <protection locked="0"/>
    </xf>
    <xf numFmtId="3" fontId="26" fillId="0" borderId="2" xfId="4" applyNumberFormat="1" applyFont="1" applyBorder="1" applyAlignment="1">
      <alignment horizontal="center"/>
    </xf>
    <xf numFmtId="3" fontId="24" fillId="0" borderId="2" xfId="4" applyNumberFormat="1" applyFont="1" applyBorder="1" applyAlignment="1">
      <alignment horizontal="center"/>
    </xf>
    <xf numFmtId="3" fontId="22" fillId="8" borderId="2" xfId="4" applyNumberFormat="1" applyFont="1" applyFill="1" applyBorder="1" applyAlignment="1" applyProtection="1">
      <alignment horizontal="center"/>
      <protection locked="0"/>
    </xf>
    <xf numFmtId="3" fontId="22" fillId="0" borderId="2" xfId="4" applyNumberFormat="1" applyFont="1" applyBorder="1" applyAlignment="1" applyProtection="1">
      <alignment horizontal="center"/>
      <protection locked="0"/>
    </xf>
    <xf numFmtId="0" fontId="22" fillId="0" borderId="16" xfId="4" applyFont="1" applyBorder="1"/>
    <xf numFmtId="3" fontId="25" fillId="0" borderId="16" xfId="4" applyNumberFormat="1" applyFont="1" applyBorder="1" applyAlignment="1">
      <alignment horizontal="center"/>
    </xf>
    <xf numFmtId="3" fontId="22" fillId="0" borderId="16" xfId="4" applyNumberFormat="1" applyFont="1" applyBorder="1" applyAlignment="1">
      <alignment horizontal="center"/>
    </xf>
    <xf numFmtId="3" fontId="22" fillId="0" borderId="0" xfId="4" applyNumberFormat="1" applyFont="1" applyAlignment="1">
      <alignment horizontal="center"/>
    </xf>
    <xf numFmtId="44" fontId="25" fillId="0" borderId="2" xfId="2" applyFont="1" applyFill="1" applyBorder="1" applyAlignment="1" applyProtection="1">
      <alignment horizontal="center"/>
    </xf>
    <xf numFmtId="0" fontId="19" fillId="0" borderId="0" xfId="0" applyFont="1"/>
    <xf numFmtId="0" fontId="4" fillId="0" borderId="0" xfId="0" applyFont="1"/>
    <xf numFmtId="44" fontId="22" fillId="0" borderId="2" xfId="2" applyFont="1" applyFill="1" applyBorder="1" applyAlignment="1" applyProtection="1">
      <alignment horizontal="center" vertical="center"/>
    </xf>
    <xf numFmtId="0" fontId="25" fillId="0" borderId="2" xfId="0" applyFont="1" applyBorder="1" applyAlignment="1">
      <alignment horizontal="center"/>
    </xf>
    <xf numFmtId="0" fontId="31" fillId="0" borderId="0" xfId="0" applyFont="1" applyAlignment="1">
      <alignment wrapText="1"/>
    </xf>
    <xf numFmtId="0" fontId="25" fillId="9" borderId="2" xfId="2" applyNumberFormat="1" applyFont="1" applyFill="1" applyBorder="1" applyAlignment="1" applyProtection="1">
      <alignment horizontal="center"/>
    </xf>
    <xf numFmtId="0" fontId="12" fillId="0" borderId="0" xfId="0" applyFont="1" applyAlignment="1">
      <alignment horizontal="center" vertical="center"/>
    </xf>
    <xf numFmtId="0" fontId="16"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pplyProtection="1">
      <alignment horizontal="center"/>
      <protection locked="0"/>
    </xf>
    <xf numFmtId="0" fontId="6" fillId="0" borderId="32" xfId="0" applyFont="1" applyBorder="1" applyAlignment="1">
      <alignment horizontal="center"/>
    </xf>
    <xf numFmtId="0" fontId="6" fillId="0" borderId="0" xfId="0" applyFont="1" applyAlignment="1">
      <alignment horizontal="center"/>
    </xf>
    <xf numFmtId="0" fontId="6" fillId="0" borderId="22" xfId="0" applyFont="1" applyBorder="1" applyAlignment="1">
      <alignment horizontal="center"/>
    </xf>
    <xf numFmtId="0" fontId="6" fillId="0" borderId="35" xfId="0" applyFont="1" applyBorder="1" applyAlignment="1">
      <alignment horizontal="center"/>
    </xf>
    <xf numFmtId="0" fontId="7" fillId="0" borderId="36" xfId="0" applyFont="1" applyBorder="1" applyAlignment="1">
      <alignment horizontal="center"/>
    </xf>
    <xf numFmtId="10" fontId="6" fillId="0" borderId="37" xfId="0" applyNumberFormat="1" applyFont="1" applyBorder="1" applyAlignment="1">
      <alignment horizontal="center"/>
    </xf>
    <xf numFmtId="10" fontId="6" fillId="0" borderId="38" xfId="0" applyNumberFormat="1" applyFont="1" applyBorder="1" applyAlignment="1">
      <alignment horizontal="center"/>
    </xf>
    <xf numFmtId="0" fontId="7" fillId="0" borderId="37" xfId="0" applyFont="1" applyBorder="1" applyAlignment="1">
      <alignment horizontal="center"/>
    </xf>
    <xf numFmtId="0" fontId="7" fillId="0" borderId="38" xfId="0" applyFont="1" applyBorder="1" applyAlignment="1">
      <alignment horizontal="center"/>
    </xf>
    <xf numFmtId="0" fontId="7" fillId="0" borderId="39" xfId="0" applyFont="1" applyBorder="1" applyAlignment="1" applyProtection="1">
      <alignment horizontal="center"/>
      <protection locked="0"/>
    </xf>
    <xf numFmtId="0" fontId="7" fillId="0" borderId="40" xfId="0" applyFont="1" applyBorder="1" applyAlignment="1" applyProtection="1">
      <alignment horizontal="center"/>
      <protection locked="0"/>
    </xf>
    <xf numFmtId="6" fontId="6" fillId="0" borderId="37" xfId="0" applyNumberFormat="1" applyFont="1" applyBorder="1" applyAlignment="1">
      <alignment horizontal="center"/>
    </xf>
    <xf numFmtId="6" fontId="6" fillId="0" borderId="38" xfId="0" applyNumberFormat="1" applyFont="1" applyBorder="1" applyAlignment="1">
      <alignment horizontal="center"/>
    </xf>
    <xf numFmtId="0" fontId="7" fillId="0" borderId="41" xfId="0" applyFont="1" applyBorder="1" applyAlignment="1">
      <alignment horizontal="center"/>
    </xf>
    <xf numFmtId="0" fontId="7" fillId="0" borderId="42" xfId="0" applyFont="1" applyBorder="1" applyAlignment="1">
      <alignment horizontal="center"/>
    </xf>
    <xf numFmtId="0" fontId="6" fillId="0" borderId="0" xfId="0" applyFont="1" applyAlignment="1">
      <alignment horizontal="center" vertical="center"/>
    </xf>
    <xf numFmtId="0" fontId="7" fillId="0" borderId="27" xfId="0" applyFont="1" applyBorder="1" applyAlignment="1">
      <alignment horizontal="center"/>
    </xf>
    <xf numFmtId="0" fontId="7" fillId="0" borderId="43" xfId="0" applyFont="1" applyBorder="1" applyAlignment="1">
      <alignment horizontal="center"/>
    </xf>
    <xf numFmtId="0" fontId="7" fillId="0" borderId="1" xfId="0" applyFont="1" applyBorder="1" applyAlignment="1">
      <alignment horizontal="left" wrapText="1"/>
    </xf>
    <xf numFmtId="0" fontId="20" fillId="0" borderId="0" xfId="0" applyFont="1" applyAlignment="1">
      <alignment horizontal="left"/>
    </xf>
    <xf numFmtId="0" fontId="21" fillId="0" borderId="0" xfId="0" applyFont="1" applyAlignment="1">
      <alignment horizontal="left"/>
    </xf>
    <xf numFmtId="0" fontId="22" fillId="0" borderId="0" xfId="0" applyFont="1" applyAlignment="1">
      <alignment horizontal="left"/>
    </xf>
    <xf numFmtId="0" fontId="23" fillId="0" borderId="0" xfId="0" applyFont="1" applyAlignment="1">
      <alignment horizontal="left" wrapText="1"/>
    </xf>
    <xf numFmtId="0" fontId="26" fillId="6" borderId="0" xfId="0" applyFont="1" applyFill="1" applyAlignment="1">
      <alignment horizontal="left" vertical="center" wrapText="1"/>
    </xf>
  </cellXfs>
  <cellStyles count="5">
    <cellStyle name="Comma" xfId="1" builtinId="3"/>
    <cellStyle name="Currency" xfId="2" builtinId="4"/>
    <cellStyle name="Normal" xfId="0" builtinId="0"/>
    <cellStyle name="Normal 2" xfId="4" xr:uid="{23B26953-942C-4D88-9FCF-C4EAC75C5D4A}"/>
    <cellStyle name="Percent" xfId="3" builtinId="5"/>
  </cellStyles>
  <dxfs count="211">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Radio" firstButton="1" fmlaLink="K2" noThreeD="1"/>
</file>

<file path=xl/ctrlProps/ctrlProp2.xml><?xml version="1.0" encoding="utf-8"?>
<formControlPr xmlns="http://schemas.microsoft.com/office/spreadsheetml/2009/9/main" objectType="Radio" checked="Checked" noThreeD="1"/>
</file>

<file path=xl/ctrlProps/ctrlProp3.xml><?xml version="1.0" encoding="utf-8"?>
<formControlPr xmlns="http://schemas.microsoft.com/office/spreadsheetml/2009/9/main" objectType="Radio" noThreeD="1"/>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10</xdr:row>
          <xdr:rowOff>0</xdr:rowOff>
        </xdr:from>
        <xdr:to>
          <xdr:col>1</xdr:col>
          <xdr:colOff>0</xdr:colOff>
          <xdr:row>11</xdr:row>
          <xdr:rowOff>19050</xdr:rowOff>
        </xdr:to>
        <xdr:sp macro="" textlink="">
          <xdr:nvSpPr>
            <xdr:cNvPr id="5122" name="Option Button 2" descr="Title III B/C"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MOD-OCA Brown Bag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10</xdr:row>
          <xdr:rowOff>184150</xdr:rowOff>
        </xdr:from>
        <xdr:to>
          <xdr:col>0</xdr:col>
          <xdr:colOff>2476500</xdr:colOff>
          <xdr:row>12</xdr:row>
          <xdr:rowOff>19050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MOD-OCA Groceries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14</xdr:row>
          <xdr:rowOff>0</xdr:rowOff>
        </xdr:from>
        <xdr:to>
          <xdr:col>1</xdr:col>
          <xdr:colOff>0</xdr:colOff>
          <xdr:row>15</xdr:row>
          <xdr:rowOff>19050</xdr:rowOff>
        </xdr:to>
        <xdr:sp macro="" textlink="">
          <xdr:nvSpPr>
            <xdr:cNvPr id="5146" name="Option Button 26" descr="Title III B/C"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MOD-OCA Title III C2 Home Delivered Meals</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A28DC-D988-4FF3-A0D3-FD90EEE8F03E}">
  <sheetPr>
    <tabColor rgb="FFC00000"/>
    <pageSetUpPr fitToPage="1"/>
  </sheetPr>
  <dimension ref="A1:B16"/>
  <sheetViews>
    <sheetView showZeros="0" showWhiteSpace="0" zoomScale="162" zoomScaleNormal="162" workbookViewId="0">
      <pane ySplit="1" topLeftCell="A2" activePane="bottomLeft" state="frozen"/>
      <selection activeCell="B7" sqref="B7:G7"/>
      <selection pane="bottomLeft" activeCell="B16" sqref="B16"/>
    </sheetView>
  </sheetViews>
  <sheetFormatPr defaultColWidth="5.54296875" defaultRowHeight="14" x14ac:dyDescent="0.3"/>
  <cols>
    <col min="1" max="1" width="47.453125" style="87" customWidth="1"/>
    <col min="2" max="2" width="118.54296875" style="87" customWidth="1"/>
    <col min="3" max="3" width="23.453125" style="87" customWidth="1"/>
    <col min="4" max="4" width="29.54296875" style="87" customWidth="1"/>
    <col min="5" max="6" width="13" style="87" customWidth="1"/>
    <col min="7" max="7" width="14.54296875" style="87" customWidth="1"/>
    <col min="8" max="8" width="14" style="87" customWidth="1"/>
    <col min="9" max="12" width="13" style="87" customWidth="1"/>
    <col min="13" max="16384" width="5.54296875" style="87"/>
  </cols>
  <sheetData>
    <row r="1" spans="1:2" ht="28" customHeight="1" x14ac:dyDescent="0.3">
      <c r="A1" s="242" t="s">
        <v>74</v>
      </c>
      <c r="B1" s="242"/>
    </row>
    <row r="2" spans="1:2" s="117" customFormat="1" ht="28.5" customHeight="1" x14ac:dyDescent="0.4">
      <c r="A2" s="114" t="s">
        <v>83</v>
      </c>
      <c r="B2" s="114" t="s">
        <v>84</v>
      </c>
    </row>
    <row r="3" spans="1:2" ht="46.5" x14ac:dyDescent="0.3">
      <c r="A3" s="115" t="s">
        <v>50</v>
      </c>
      <c r="B3" s="116" t="s">
        <v>51</v>
      </c>
    </row>
    <row r="4" spans="1:2" ht="64.5" customHeight="1" x14ac:dyDescent="0.3">
      <c r="A4" s="116" t="s">
        <v>116</v>
      </c>
      <c r="B4" s="116" t="s">
        <v>136</v>
      </c>
    </row>
    <row r="5" spans="1:2" ht="102.75" customHeight="1" x14ac:dyDescent="0.3">
      <c r="A5" s="115" t="s">
        <v>53</v>
      </c>
      <c r="B5" s="116" t="s">
        <v>137</v>
      </c>
    </row>
    <row r="6" spans="1:2" ht="53.25" customHeight="1" x14ac:dyDescent="0.3">
      <c r="A6" s="115" t="s">
        <v>64</v>
      </c>
      <c r="B6" s="116" t="s">
        <v>65</v>
      </c>
    </row>
    <row r="7" spans="1:2" ht="77.5" x14ac:dyDescent="0.3">
      <c r="A7" s="118" t="s">
        <v>119</v>
      </c>
      <c r="B7" s="116" t="s">
        <v>120</v>
      </c>
    </row>
    <row r="8" spans="1:2" ht="76.5" customHeight="1" x14ac:dyDescent="0.3">
      <c r="A8" s="115" t="s">
        <v>66</v>
      </c>
      <c r="B8" s="116" t="s">
        <v>54</v>
      </c>
    </row>
    <row r="9" spans="1:2" ht="53.25" customHeight="1" x14ac:dyDescent="0.3">
      <c r="A9" s="115" t="s">
        <v>67</v>
      </c>
      <c r="B9" s="115" t="s">
        <v>55</v>
      </c>
    </row>
    <row r="10" spans="1:2" ht="48.75" customHeight="1" x14ac:dyDescent="0.3">
      <c r="A10" s="115" t="s">
        <v>138</v>
      </c>
      <c r="B10" s="116" t="s">
        <v>139</v>
      </c>
    </row>
    <row r="11" spans="1:2" ht="66" customHeight="1" x14ac:dyDescent="0.3">
      <c r="A11" s="115" t="s">
        <v>68</v>
      </c>
      <c r="B11" s="116" t="s">
        <v>56</v>
      </c>
    </row>
    <row r="12" spans="1:2" ht="36.75" customHeight="1" x14ac:dyDescent="0.3">
      <c r="A12" s="115" t="s">
        <v>69</v>
      </c>
      <c r="B12" s="115" t="s">
        <v>57</v>
      </c>
    </row>
    <row r="13" spans="1:2" ht="51.75" customHeight="1" x14ac:dyDescent="0.3">
      <c r="A13" s="115" t="s">
        <v>70</v>
      </c>
      <c r="B13" s="116" t="s">
        <v>58</v>
      </c>
    </row>
    <row r="14" spans="1:2" ht="46.5" x14ac:dyDescent="0.3">
      <c r="A14" s="115" t="s">
        <v>71</v>
      </c>
      <c r="B14" s="116" t="s">
        <v>59</v>
      </c>
    </row>
    <row r="15" spans="1:2" ht="108.5" x14ac:dyDescent="0.3">
      <c r="A15" s="115" t="s">
        <v>72</v>
      </c>
      <c r="B15" s="116" t="s">
        <v>132</v>
      </c>
    </row>
    <row r="16" spans="1:2" ht="66.75" customHeight="1" x14ac:dyDescent="0.3">
      <c r="A16" s="115" t="s">
        <v>73</v>
      </c>
      <c r="B16" s="116" t="s">
        <v>60</v>
      </c>
    </row>
  </sheetData>
  <sheetProtection password="FC38" sheet="1" objects="1" scenarios="1" selectLockedCells="1"/>
  <mergeCells count="1">
    <mergeCell ref="A1:B1"/>
  </mergeCells>
  <printOptions horizontalCentered="1" verticalCentered="1"/>
  <pageMargins left="0" right="0" top="0" bottom="0" header="0.5" footer="0.5"/>
  <pageSetup scale="66" orientation="portrait" r:id="rId1"/>
  <headerFooter>
    <oddHeader>&amp;L&amp;G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0A25C-F303-4121-9DE4-27D1687E8028}">
  <dimension ref="A1:AG88"/>
  <sheetViews>
    <sheetView topLeftCell="A6" zoomScale="80" zoomScaleNormal="80" workbookViewId="0">
      <selection activeCell="E6" sqref="E1:E1048576"/>
    </sheetView>
  </sheetViews>
  <sheetFormatPr defaultRowHeight="12.5" x14ac:dyDescent="0.25"/>
  <cols>
    <col min="1" max="1" width="103.26953125" customWidth="1"/>
    <col min="2" max="2" width="1.54296875" customWidth="1"/>
    <col min="3" max="3" width="32.54296875" bestFit="1" customWidth="1"/>
    <col min="4" max="4" width="1" customWidth="1"/>
    <col min="5" max="5" width="32.54296875" bestFit="1" customWidth="1"/>
    <col min="6" max="6" width="1" customWidth="1"/>
    <col min="7" max="7" width="32.54296875" bestFit="1" customWidth="1"/>
    <col min="8" max="8" width="1.26953125" customWidth="1"/>
    <col min="9" max="9" width="32.54296875" bestFit="1" customWidth="1"/>
    <col min="10" max="10" width="1" customWidth="1"/>
    <col min="11" max="11" width="32.54296875" bestFit="1" customWidth="1"/>
    <col min="12" max="12" width="0.7265625" customWidth="1"/>
    <col min="13" max="13" width="32.54296875" bestFit="1" customWidth="1"/>
    <col min="14" max="14" width="0.81640625" customWidth="1"/>
    <col min="15" max="15" width="32.54296875" bestFit="1" customWidth="1"/>
    <col min="16" max="16" width="0.81640625" customWidth="1"/>
    <col min="17" max="17" width="32.54296875" bestFit="1" customWidth="1"/>
    <col min="18" max="18" width="0.81640625" customWidth="1"/>
    <col min="19" max="19" width="32.54296875" bestFit="1" customWidth="1"/>
    <col min="20" max="20" width="0.81640625" customWidth="1"/>
    <col min="21" max="21" width="32.54296875" bestFit="1" customWidth="1"/>
    <col min="22" max="22" width="0.81640625" customWidth="1"/>
    <col min="23" max="23" width="32.54296875" bestFit="1" customWidth="1"/>
    <col min="24" max="24" width="0.81640625" customWidth="1"/>
    <col min="25" max="25" width="32.54296875" bestFit="1" customWidth="1"/>
    <col min="26" max="26" width="0.81640625" customWidth="1"/>
    <col min="27" max="27" width="32.54296875" bestFit="1" customWidth="1"/>
    <col min="28" max="28" width="0.81640625" customWidth="1"/>
    <col min="29" max="29" width="32.54296875" bestFit="1" customWidth="1"/>
    <col min="30" max="30" width="1.1796875" customWidth="1"/>
    <col min="31" max="31" width="32.54296875" bestFit="1" customWidth="1"/>
    <col min="32" max="32" width="1.1796875" customWidth="1"/>
    <col min="33" max="33" width="32.54296875" bestFit="1" customWidth="1"/>
  </cols>
  <sheetData>
    <row r="1" spans="1:33" ht="18" x14ac:dyDescent="0.4">
      <c r="A1" s="199" t="s">
        <v>165</v>
      </c>
      <c r="B1" s="200"/>
      <c r="C1" s="201"/>
      <c r="D1" s="200"/>
      <c r="E1" s="201"/>
      <c r="F1" s="200"/>
      <c r="G1" s="201"/>
      <c r="H1" s="200"/>
      <c r="I1" s="201"/>
      <c r="J1" s="200"/>
    </row>
    <row r="2" spans="1:33" ht="15.5" x14ac:dyDescent="0.35">
      <c r="A2" s="202" t="s">
        <v>230</v>
      </c>
      <c r="B2" s="200"/>
      <c r="C2" s="203"/>
      <c r="D2" s="200"/>
      <c r="E2" s="203"/>
      <c r="F2" s="200"/>
      <c r="G2" s="203"/>
      <c r="H2" s="200"/>
      <c r="I2" s="203"/>
      <c r="J2" s="200"/>
    </row>
    <row r="3" spans="1:33" ht="15.5" x14ac:dyDescent="0.35">
      <c r="A3" s="204" t="s">
        <v>167</v>
      </c>
      <c r="B3" s="200"/>
      <c r="C3" s="203"/>
      <c r="D3" s="200"/>
      <c r="E3" s="203"/>
      <c r="F3" s="200"/>
      <c r="G3" s="203"/>
      <c r="H3" s="200"/>
      <c r="I3" s="203"/>
      <c r="J3" s="200"/>
    </row>
    <row r="4" spans="1:33" ht="6" customHeight="1" x14ac:dyDescent="0.35">
      <c r="A4" s="204"/>
      <c r="B4" s="200"/>
      <c r="C4" s="203"/>
      <c r="D4" s="200"/>
      <c r="E4" s="203"/>
      <c r="F4" s="200"/>
      <c r="G4" s="203"/>
      <c r="H4" s="200"/>
      <c r="I4" s="203"/>
      <c r="J4" s="200"/>
    </row>
    <row r="5" spans="1:33" ht="15.5" x14ac:dyDescent="0.35">
      <c r="A5" s="202" t="s">
        <v>168</v>
      </c>
      <c r="B5" s="200"/>
      <c r="C5" s="203"/>
      <c r="D5" s="200"/>
      <c r="E5" s="203"/>
      <c r="F5" s="200"/>
      <c r="G5" s="203"/>
      <c r="H5" s="200"/>
      <c r="I5" s="203"/>
      <c r="J5" s="200"/>
    </row>
    <row r="6" spans="1:33" ht="15.5" x14ac:dyDescent="0.35">
      <c r="A6" s="205" t="s">
        <v>169</v>
      </c>
      <c r="B6" s="200"/>
      <c r="C6" s="206" t="s">
        <v>231</v>
      </c>
      <c r="D6" s="200"/>
      <c r="E6" s="206" t="s">
        <v>231</v>
      </c>
      <c r="F6" s="200"/>
      <c r="G6" s="206" t="s">
        <v>231</v>
      </c>
      <c r="H6" s="200"/>
      <c r="I6" s="206" t="s">
        <v>231</v>
      </c>
      <c r="J6" s="200"/>
      <c r="K6" s="206" t="s">
        <v>231</v>
      </c>
      <c r="L6" s="200"/>
      <c r="M6" s="206" t="s">
        <v>231</v>
      </c>
      <c r="N6" s="200"/>
      <c r="O6" s="206" t="s">
        <v>231</v>
      </c>
      <c r="P6" s="200"/>
      <c r="Q6" s="206" t="s">
        <v>231</v>
      </c>
      <c r="R6" s="236"/>
      <c r="S6" s="206" t="s">
        <v>231</v>
      </c>
      <c r="T6" s="200"/>
      <c r="U6" s="206" t="s">
        <v>231</v>
      </c>
      <c r="V6" s="200"/>
      <c r="W6" s="206" t="s">
        <v>231</v>
      </c>
      <c r="X6" s="200"/>
      <c r="Y6" s="206" t="s">
        <v>231</v>
      </c>
      <c r="AA6" s="206" t="s">
        <v>231</v>
      </c>
      <c r="AB6" s="200"/>
      <c r="AC6" s="206" t="s">
        <v>231</v>
      </c>
      <c r="AD6" s="200"/>
      <c r="AE6" s="206" t="s">
        <v>231</v>
      </c>
      <c r="AF6" s="200"/>
      <c r="AG6" s="206" t="s">
        <v>231</v>
      </c>
    </row>
    <row r="7" spans="1:33" ht="15.5" x14ac:dyDescent="0.35">
      <c r="A7" s="207" t="s">
        <v>241</v>
      </c>
      <c r="B7" s="200"/>
      <c r="C7" s="208" t="s">
        <v>218</v>
      </c>
      <c r="D7" s="200"/>
      <c r="E7" s="208" t="s">
        <v>218</v>
      </c>
      <c r="F7" s="200"/>
      <c r="G7" s="208" t="s">
        <v>218</v>
      </c>
      <c r="H7" s="200"/>
      <c r="I7" s="208" t="s">
        <v>218</v>
      </c>
      <c r="J7" s="200"/>
      <c r="K7" s="208" t="s">
        <v>218</v>
      </c>
      <c r="L7" s="200"/>
      <c r="M7" s="208" t="s">
        <v>218</v>
      </c>
      <c r="N7" s="200"/>
      <c r="O7" s="208" t="s">
        <v>218</v>
      </c>
      <c r="P7" s="200"/>
      <c r="Q7" s="208" t="s">
        <v>218</v>
      </c>
      <c r="S7" s="208" t="s">
        <v>218</v>
      </c>
      <c r="T7" s="200"/>
      <c r="U7" s="208" t="s">
        <v>218</v>
      </c>
      <c r="V7" s="200"/>
      <c r="W7" s="208" t="s">
        <v>218</v>
      </c>
      <c r="X7" s="200"/>
      <c r="Y7" s="208" t="s">
        <v>218</v>
      </c>
      <c r="AA7" s="208" t="s">
        <v>218</v>
      </c>
      <c r="AB7" s="200"/>
      <c r="AC7" s="208" t="s">
        <v>218</v>
      </c>
      <c r="AD7" s="200"/>
      <c r="AE7" s="208" t="s">
        <v>218</v>
      </c>
      <c r="AF7" s="200"/>
      <c r="AG7" s="208" t="s">
        <v>218</v>
      </c>
    </row>
    <row r="8" spans="1:33" ht="15.75" customHeight="1" x14ac:dyDescent="0.35">
      <c r="A8" s="207" t="s">
        <v>242</v>
      </c>
      <c r="B8" s="200"/>
      <c r="C8" s="208" t="s">
        <v>227</v>
      </c>
      <c r="D8" s="200"/>
      <c r="E8" s="208" t="s">
        <v>219</v>
      </c>
      <c r="F8" s="200"/>
      <c r="G8" s="208" t="s">
        <v>219</v>
      </c>
      <c r="H8" s="200"/>
      <c r="I8" s="208" t="s">
        <v>219</v>
      </c>
      <c r="J8" s="200"/>
      <c r="K8" s="208" t="s">
        <v>219</v>
      </c>
      <c r="L8" s="200"/>
      <c r="M8" s="208" t="s">
        <v>219</v>
      </c>
      <c r="N8" s="200"/>
      <c r="O8" s="208" t="s">
        <v>219</v>
      </c>
      <c r="P8" s="200"/>
      <c r="Q8" s="208" t="s">
        <v>219</v>
      </c>
      <c r="S8" s="208" t="s">
        <v>219</v>
      </c>
      <c r="T8" s="200"/>
      <c r="U8" s="208" t="s">
        <v>219</v>
      </c>
      <c r="V8" s="200"/>
      <c r="W8" s="208" t="s">
        <v>219</v>
      </c>
      <c r="X8" s="200"/>
      <c r="Y8" s="208" t="s">
        <v>219</v>
      </c>
      <c r="AA8" s="208" t="s">
        <v>219</v>
      </c>
      <c r="AB8" s="200"/>
      <c r="AC8" s="208" t="s">
        <v>219</v>
      </c>
      <c r="AD8" s="200"/>
      <c r="AE8" s="208" t="s">
        <v>219</v>
      </c>
      <c r="AF8" s="200"/>
      <c r="AG8" s="208" t="s">
        <v>219</v>
      </c>
    </row>
    <row r="9" spans="1:33" ht="9" customHeight="1" x14ac:dyDescent="0.35">
      <c r="A9" s="209"/>
      <c r="B9" s="200"/>
      <c r="C9" s="210"/>
      <c r="D9" s="200"/>
      <c r="E9" s="210"/>
      <c r="F9" s="200"/>
      <c r="G9" s="210"/>
      <c r="H9" s="200"/>
      <c r="I9" s="210"/>
      <c r="J9" s="200"/>
      <c r="K9" s="210"/>
      <c r="L9" s="200"/>
      <c r="M9" s="210"/>
      <c r="N9" s="200"/>
      <c r="O9" s="210"/>
      <c r="P9" s="200"/>
      <c r="Q9" s="210"/>
      <c r="S9" s="210"/>
      <c r="T9" s="200"/>
      <c r="U9" s="210"/>
      <c r="V9" s="200"/>
      <c r="W9" s="210"/>
      <c r="X9" s="200"/>
      <c r="Y9" s="210"/>
      <c r="AA9" s="210"/>
      <c r="AB9" s="200"/>
      <c r="AC9" s="210"/>
      <c r="AD9" s="200"/>
      <c r="AE9" s="210"/>
      <c r="AF9" s="200"/>
      <c r="AG9" s="210"/>
    </row>
    <row r="10" spans="1:33" ht="15.5" x14ac:dyDescent="0.35">
      <c r="A10" s="211" t="s">
        <v>179</v>
      </c>
      <c r="B10" s="200"/>
      <c r="C10" s="212"/>
      <c r="D10" s="200"/>
      <c r="E10" s="212"/>
      <c r="F10" s="200"/>
      <c r="G10" s="212"/>
      <c r="H10" s="200"/>
      <c r="I10" s="212"/>
      <c r="J10" s="200"/>
      <c r="K10" s="212"/>
      <c r="L10" s="200"/>
      <c r="M10" s="212"/>
      <c r="N10" s="200"/>
      <c r="O10" s="212"/>
      <c r="P10" s="200"/>
      <c r="Q10" s="212"/>
      <c r="S10" s="212"/>
      <c r="T10" s="200"/>
      <c r="U10" s="212"/>
      <c r="V10" s="200"/>
      <c r="W10" s="212"/>
      <c r="X10" s="200"/>
      <c r="Y10" s="212"/>
      <c r="AA10" s="212"/>
      <c r="AB10" s="200"/>
      <c r="AC10" s="212"/>
      <c r="AD10" s="200"/>
      <c r="AE10" s="212"/>
      <c r="AF10" s="200"/>
      <c r="AG10" s="212"/>
    </row>
    <row r="11" spans="1:33" ht="15.5" x14ac:dyDescent="0.35">
      <c r="A11" s="213" t="s">
        <v>180</v>
      </c>
      <c r="B11" s="200"/>
      <c r="C11" s="174"/>
      <c r="D11" s="200"/>
      <c r="E11" s="174"/>
      <c r="F11" s="200"/>
      <c r="G11" s="174"/>
      <c r="H11" s="200"/>
      <c r="I11" s="174"/>
      <c r="J11" s="200"/>
      <c r="K11" s="174"/>
      <c r="L11" s="200"/>
      <c r="M11" s="174"/>
      <c r="N11" s="200"/>
      <c r="O11" s="174"/>
      <c r="P11" s="200"/>
      <c r="Q11" s="174"/>
      <c r="S11" s="174"/>
      <c r="T11" s="200"/>
      <c r="U11" s="174"/>
      <c r="V11" s="200"/>
      <c r="W11" s="174"/>
      <c r="X11" s="200"/>
      <c r="Y11" s="174"/>
      <c r="AA11" s="174"/>
      <c r="AB11" s="200"/>
      <c r="AC11" s="174"/>
      <c r="AD11" s="200"/>
      <c r="AE11" s="174"/>
      <c r="AF11" s="200"/>
      <c r="AG11" s="174"/>
    </row>
    <row r="12" spans="1:33" ht="15.5" x14ac:dyDescent="0.35">
      <c r="A12" s="213" t="s">
        <v>181</v>
      </c>
      <c r="B12" s="200"/>
      <c r="C12" s="214" t="s">
        <v>232</v>
      </c>
      <c r="D12" s="200"/>
      <c r="E12" s="214" t="s">
        <v>232</v>
      </c>
      <c r="F12" s="200"/>
      <c r="G12" s="214" t="s">
        <v>232</v>
      </c>
      <c r="H12" s="200"/>
      <c r="I12" s="214" t="s">
        <v>232</v>
      </c>
      <c r="J12" s="200"/>
      <c r="K12" s="214" t="s">
        <v>232</v>
      </c>
      <c r="L12" s="200"/>
      <c r="M12" s="214" t="s">
        <v>232</v>
      </c>
      <c r="N12" s="200"/>
      <c r="O12" s="214" t="s">
        <v>232</v>
      </c>
      <c r="P12" s="200"/>
      <c r="Q12" s="214" t="s">
        <v>232</v>
      </c>
      <c r="S12" s="214" t="s">
        <v>232</v>
      </c>
      <c r="T12" s="200"/>
      <c r="U12" s="214" t="s">
        <v>232</v>
      </c>
      <c r="V12" s="200"/>
      <c r="W12" s="214" t="s">
        <v>232</v>
      </c>
      <c r="X12" s="200"/>
      <c r="Y12" s="214" t="s">
        <v>232</v>
      </c>
      <c r="AA12" s="214" t="s">
        <v>232</v>
      </c>
      <c r="AB12" s="200"/>
      <c r="AC12" s="214" t="s">
        <v>232</v>
      </c>
      <c r="AD12" s="200"/>
      <c r="AE12" s="214" t="s">
        <v>232</v>
      </c>
      <c r="AF12" s="200"/>
      <c r="AG12" s="214" t="s">
        <v>232</v>
      </c>
    </row>
    <row r="13" spans="1:33" ht="15.5" x14ac:dyDescent="0.35">
      <c r="A13" s="213" t="s">
        <v>182</v>
      </c>
      <c r="B13" s="200"/>
      <c r="C13" s="214" t="s">
        <v>232</v>
      </c>
      <c r="D13" s="200"/>
      <c r="E13" s="214" t="s">
        <v>232</v>
      </c>
      <c r="F13" s="200"/>
      <c r="G13" s="214" t="s">
        <v>232</v>
      </c>
      <c r="H13" s="200"/>
      <c r="I13" s="214" t="s">
        <v>232</v>
      </c>
      <c r="J13" s="200"/>
      <c r="K13" s="214" t="s">
        <v>232</v>
      </c>
      <c r="L13" s="200"/>
      <c r="M13" s="214" t="s">
        <v>232</v>
      </c>
      <c r="N13" s="200"/>
      <c r="O13" s="214" t="s">
        <v>232</v>
      </c>
      <c r="P13" s="200"/>
      <c r="Q13" s="214" t="s">
        <v>232</v>
      </c>
      <c r="S13" s="214" t="s">
        <v>232</v>
      </c>
      <c r="T13" s="200"/>
      <c r="U13" s="214" t="s">
        <v>232</v>
      </c>
      <c r="V13" s="200"/>
      <c r="W13" s="214" t="s">
        <v>232</v>
      </c>
      <c r="X13" s="200"/>
      <c r="Y13" s="214" t="s">
        <v>232</v>
      </c>
      <c r="AA13" s="214" t="s">
        <v>232</v>
      </c>
      <c r="AB13" s="200"/>
      <c r="AC13" s="214" t="s">
        <v>232</v>
      </c>
      <c r="AD13" s="200"/>
      <c r="AE13" s="214" t="s">
        <v>232</v>
      </c>
      <c r="AF13" s="200"/>
      <c r="AG13" s="214" t="s">
        <v>232</v>
      </c>
    </row>
    <row r="14" spans="1:33" ht="16" thickBot="1" x14ac:dyDescent="0.4">
      <c r="A14" s="215" t="s">
        <v>183</v>
      </c>
      <c r="B14" s="200"/>
      <c r="C14" s="216" t="s">
        <v>232</v>
      </c>
      <c r="D14" s="200"/>
      <c r="E14" s="216" t="s">
        <v>232</v>
      </c>
      <c r="F14" s="200"/>
      <c r="G14" s="216" t="s">
        <v>232</v>
      </c>
      <c r="H14" s="200"/>
      <c r="I14" s="216" t="s">
        <v>232</v>
      </c>
      <c r="J14" s="200"/>
      <c r="K14" s="216" t="s">
        <v>232</v>
      </c>
      <c r="L14" s="200"/>
      <c r="M14" s="216" t="s">
        <v>232</v>
      </c>
      <c r="N14" s="200"/>
      <c r="O14" s="216" t="s">
        <v>232</v>
      </c>
      <c r="P14" s="200"/>
      <c r="Q14" s="216" t="s">
        <v>232</v>
      </c>
      <c r="S14" s="216" t="s">
        <v>232</v>
      </c>
      <c r="T14" s="200"/>
      <c r="U14" s="216" t="s">
        <v>232</v>
      </c>
      <c r="V14" s="200"/>
      <c r="W14" s="216" t="s">
        <v>232</v>
      </c>
      <c r="X14" s="200"/>
      <c r="Y14" s="216" t="s">
        <v>232</v>
      </c>
      <c r="AA14" s="216" t="s">
        <v>232</v>
      </c>
      <c r="AB14" s="200"/>
      <c r="AC14" s="216" t="s">
        <v>232</v>
      </c>
      <c r="AD14" s="200"/>
      <c r="AE14" s="216" t="s">
        <v>232</v>
      </c>
      <c r="AF14" s="200"/>
      <c r="AG14" s="216" t="s">
        <v>232</v>
      </c>
    </row>
    <row r="15" spans="1:33" ht="16" thickTop="1" x14ac:dyDescent="0.35">
      <c r="A15" s="213" t="s">
        <v>184</v>
      </c>
      <c r="B15" s="200"/>
      <c r="C15" s="174">
        <f>SUM(C12:C14)</f>
        <v>0</v>
      </c>
      <c r="D15" s="200"/>
      <c r="E15" s="174">
        <f>SUM(E12:E14)</f>
        <v>0</v>
      </c>
      <c r="F15" s="200"/>
      <c r="G15" s="174">
        <f>SUM(G12:G14)</f>
        <v>0</v>
      </c>
      <c r="H15" s="200"/>
      <c r="I15" s="174">
        <f>SUM(I12:I14)</f>
        <v>0</v>
      </c>
      <c r="J15" s="200"/>
      <c r="K15" s="174">
        <f>SUM(K12:K14)</f>
        <v>0</v>
      </c>
      <c r="L15" s="200"/>
      <c r="M15" s="174">
        <f>SUM(M12:M14)</f>
        <v>0</v>
      </c>
      <c r="N15" s="200"/>
      <c r="O15" s="174">
        <f>SUM(O12:O14)</f>
        <v>0</v>
      </c>
      <c r="P15" s="200"/>
      <c r="Q15" s="174">
        <f>SUM(Q12:Q14)</f>
        <v>0</v>
      </c>
      <c r="S15" s="174">
        <f>SUM(S12:S14)</f>
        <v>0</v>
      </c>
      <c r="T15" s="200"/>
      <c r="U15" s="174">
        <f>SUM(U12:U14)</f>
        <v>0</v>
      </c>
      <c r="V15" s="200"/>
      <c r="W15" s="174">
        <f>SUM(W12:W14)</f>
        <v>0</v>
      </c>
      <c r="X15" s="200"/>
      <c r="Y15" s="174">
        <f>SUM(Y12:Y14)</f>
        <v>0</v>
      </c>
      <c r="AA15" s="174">
        <f>SUM(AA12:AA14)</f>
        <v>0</v>
      </c>
      <c r="AB15" s="200"/>
      <c r="AC15" s="174">
        <f>SUM(AC12:AC14)</f>
        <v>0</v>
      </c>
      <c r="AD15" s="200"/>
      <c r="AE15" s="174">
        <f>SUM(AE12:AE14)</f>
        <v>0</v>
      </c>
      <c r="AF15" s="200"/>
      <c r="AG15" s="174">
        <f>SUM(AG12:AG14)</f>
        <v>0</v>
      </c>
    </row>
    <row r="16" spans="1:33" ht="15.5" x14ac:dyDescent="0.35">
      <c r="A16" s="213"/>
      <c r="B16" s="200"/>
      <c r="C16" s="174"/>
      <c r="D16" s="200"/>
      <c r="E16" s="174"/>
      <c r="F16" s="200"/>
      <c r="G16" s="174"/>
      <c r="H16" s="200"/>
      <c r="I16" s="174"/>
      <c r="J16" s="200"/>
      <c r="K16" s="174"/>
      <c r="L16" s="200"/>
      <c r="M16" s="174"/>
      <c r="N16" s="200"/>
      <c r="O16" s="174"/>
      <c r="P16" s="200"/>
      <c r="Q16" s="174"/>
      <c r="S16" s="174"/>
      <c r="T16" s="200"/>
      <c r="U16" s="174"/>
      <c r="V16" s="200"/>
      <c r="W16" s="174"/>
      <c r="X16" s="200"/>
      <c r="Y16" s="174"/>
      <c r="AA16" s="174"/>
      <c r="AB16" s="200"/>
      <c r="AC16" s="174"/>
      <c r="AD16" s="200"/>
      <c r="AE16" s="174"/>
      <c r="AF16" s="200"/>
      <c r="AG16" s="174"/>
    </row>
    <row r="17" spans="1:33" ht="15.5" x14ac:dyDescent="0.35">
      <c r="A17" s="217" t="s">
        <v>185</v>
      </c>
      <c r="B17" s="200"/>
      <c r="C17" s="174"/>
      <c r="D17" s="200"/>
      <c r="E17" s="174"/>
      <c r="F17" s="200"/>
      <c r="G17" s="174"/>
      <c r="H17" s="200"/>
      <c r="I17" s="174"/>
      <c r="J17" s="200"/>
      <c r="K17" s="174"/>
      <c r="L17" s="200"/>
      <c r="M17" s="174"/>
      <c r="N17" s="200"/>
      <c r="O17" s="174"/>
      <c r="P17" s="200"/>
      <c r="Q17" s="174"/>
      <c r="S17" s="174"/>
      <c r="T17" s="200"/>
      <c r="U17" s="174"/>
      <c r="V17" s="200"/>
      <c r="W17" s="174"/>
      <c r="X17" s="200"/>
      <c r="Y17" s="174"/>
      <c r="AA17" s="174"/>
      <c r="AB17" s="200"/>
      <c r="AC17" s="174"/>
      <c r="AD17" s="200"/>
      <c r="AE17" s="174"/>
      <c r="AF17" s="200"/>
      <c r="AG17" s="174"/>
    </row>
    <row r="18" spans="1:33" ht="15.5" x14ac:dyDescent="0.35">
      <c r="A18" s="213" t="s">
        <v>186</v>
      </c>
      <c r="B18" s="200"/>
      <c r="C18" s="214" t="s">
        <v>232</v>
      </c>
      <c r="D18" s="200"/>
      <c r="E18" s="214" t="s">
        <v>232</v>
      </c>
      <c r="F18" s="200"/>
      <c r="G18" s="214" t="s">
        <v>232</v>
      </c>
      <c r="H18" s="200"/>
      <c r="I18" s="214" t="s">
        <v>232</v>
      </c>
      <c r="J18" s="200"/>
      <c r="K18" s="214" t="s">
        <v>232</v>
      </c>
      <c r="L18" s="200"/>
      <c r="M18" s="214" t="s">
        <v>232</v>
      </c>
      <c r="N18" s="200"/>
      <c r="O18" s="214" t="s">
        <v>232</v>
      </c>
      <c r="P18" s="200"/>
      <c r="Q18" s="214" t="s">
        <v>232</v>
      </c>
      <c r="S18" s="214" t="s">
        <v>232</v>
      </c>
      <c r="T18" s="200"/>
      <c r="U18" s="214" t="s">
        <v>232</v>
      </c>
      <c r="V18" s="200"/>
      <c r="W18" s="214" t="s">
        <v>232</v>
      </c>
      <c r="X18" s="200"/>
      <c r="Y18" s="214" t="s">
        <v>232</v>
      </c>
      <c r="AA18" s="214" t="s">
        <v>232</v>
      </c>
      <c r="AB18" s="200"/>
      <c r="AC18" s="214" t="s">
        <v>232</v>
      </c>
      <c r="AD18" s="200"/>
      <c r="AE18" s="214" t="s">
        <v>232</v>
      </c>
      <c r="AF18" s="200"/>
      <c r="AG18" s="214" t="s">
        <v>232</v>
      </c>
    </row>
    <row r="19" spans="1:33" ht="15.5" x14ac:dyDescent="0.35">
      <c r="A19" s="213" t="s">
        <v>187</v>
      </c>
      <c r="B19" s="200"/>
      <c r="C19" s="214" t="s">
        <v>232</v>
      </c>
      <c r="D19" s="200"/>
      <c r="E19" s="214" t="s">
        <v>232</v>
      </c>
      <c r="F19" s="200"/>
      <c r="G19" s="214" t="s">
        <v>232</v>
      </c>
      <c r="H19" s="200"/>
      <c r="I19" s="214" t="s">
        <v>232</v>
      </c>
      <c r="J19" s="200"/>
      <c r="K19" s="214" t="s">
        <v>232</v>
      </c>
      <c r="L19" s="200"/>
      <c r="M19" s="214" t="s">
        <v>232</v>
      </c>
      <c r="N19" s="200"/>
      <c r="O19" s="214" t="s">
        <v>232</v>
      </c>
      <c r="P19" s="200"/>
      <c r="Q19" s="214" t="s">
        <v>232</v>
      </c>
      <c r="S19" s="214" t="s">
        <v>232</v>
      </c>
      <c r="T19" s="200"/>
      <c r="U19" s="214" t="s">
        <v>232</v>
      </c>
      <c r="V19" s="200"/>
      <c r="W19" s="214" t="s">
        <v>232</v>
      </c>
      <c r="X19" s="200"/>
      <c r="Y19" s="214" t="s">
        <v>232</v>
      </c>
      <c r="AA19" s="214" t="s">
        <v>232</v>
      </c>
      <c r="AB19" s="200"/>
      <c r="AC19" s="214" t="s">
        <v>232</v>
      </c>
      <c r="AD19" s="200"/>
      <c r="AE19" s="214" t="s">
        <v>232</v>
      </c>
      <c r="AF19" s="200"/>
      <c r="AG19" s="214" t="s">
        <v>232</v>
      </c>
    </row>
    <row r="20" spans="1:33" ht="15.5" x14ac:dyDescent="0.35">
      <c r="A20" s="213" t="s">
        <v>188</v>
      </c>
      <c r="B20" s="200"/>
      <c r="C20" s="214" t="s">
        <v>232</v>
      </c>
      <c r="D20" s="200"/>
      <c r="E20" s="214" t="s">
        <v>232</v>
      </c>
      <c r="F20" s="200"/>
      <c r="G20" s="214" t="s">
        <v>232</v>
      </c>
      <c r="H20" s="200"/>
      <c r="I20" s="214" t="s">
        <v>232</v>
      </c>
      <c r="J20" s="200"/>
      <c r="K20" s="214" t="s">
        <v>232</v>
      </c>
      <c r="L20" s="200"/>
      <c r="M20" s="214" t="s">
        <v>232</v>
      </c>
      <c r="N20" s="200"/>
      <c r="O20" s="214" t="s">
        <v>232</v>
      </c>
      <c r="P20" s="200"/>
      <c r="Q20" s="214" t="s">
        <v>232</v>
      </c>
      <c r="S20" s="214" t="s">
        <v>232</v>
      </c>
      <c r="T20" s="200"/>
      <c r="U20" s="214" t="s">
        <v>232</v>
      </c>
      <c r="V20" s="200"/>
      <c r="W20" s="214" t="s">
        <v>232</v>
      </c>
      <c r="X20" s="200"/>
      <c r="Y20" s="214" t="s">
        <v>232</v>
      </c>
      <c r="AA20" s="214" t="s">
        <v>232</v>
      </c>
      <c r="AB20" s="200"/>
      <c r="AC20" s="214" t="s">
        <v>232</v>
      </c>
      <c r="AD20" s="200"/>
      <c r="AE20" s="214" t="s">
        <v>232</v>
      </c>
      <c r="AF20" s="200"/>
      <c r="AG20" s="214" t="s">
        <v>232</v>
      </c>
    </row>
    <row r="21" spans="1:33" ht="16" thickBot="1" x14ac:dyDescent="0.4">
      <c r="A21" s="215" t="s">
        <v>189</v>
      </c>
      <c r="B21" s="200"/>
      <c r="C21" s="216" t="s">
        <v>232</v>
      </c>
      <c r="D21" s="200"/>
      <c r="E21" s="216" t="s">
        <v>232</v>
      </c>
      <c r="F21" s="200"/>
      <c r="G21" s="216" t="s">
        <v>232</v>
      </c>
      <c r="H21" s="200"/>
      <c r="I21" s="216" t="s">
        <v>232</v>
      </c>
      <c r="J21" s="200"/>
      <c r="K21" s="216" t="s">
        <v>232</v>
      </c>
      <c r="L21" s="200"/>
      <c r="M21" s="216" t="s">
        <v>232</v>
      </c>
      <c r="N21" s="200"/>
      <c r="O21" s="216" t="s">
        <v>232</v>
      </c>
      <c r="P21" s="200"/>
      <c r="Q21" s="216" t="s">
        <v>232</v>
      </c>
      <c r="S21" s="216" t="s">
        <v>232</v>
      </c>
      <c r="T21" s="200"/>
      <c r="U21" s="216" t="s">
        <v>232</v>
      </c>
      <c r="V21" s="200"/>
      <c r="W21" s="216" t="s">
        <v>232</v>
      </c>
      <c r="X21" s="200"/>
      <c r="Y21" s="216" t="s">
        <v>232</v>
      </c>
      <c r="AA21" s="216" t="s">
        <v>232</v>
      </c>
      <c r="AB21" s="200"/>
      <c r="AC21" s="216" t="s">
        <v>232</v>
      </c>
      <c r="AD21" s="200"/>
      <c r="AE21" s="216" t="s">
        <v>232</v>
      </c>
      <c r="AF21" s="200"/>
      <c r="AG21" s="216" t="s">
        <v>232</v>
      </c>
    </row>
    <row r="22" spans="1:33" ht="16" thickTop="1" x14ac:dyDescent="0.35">
      <c r="A22" s="213" t="s">
        <v>190</v>
      </c>
      <c r="B22" s="200"/>
      <c r="C22" s="174">
        <f>SUM(C18:C21)</f>
        <v>0</v>
      </c>
      <c r="D22" s="200"/>
      <c r="E22" s="174">
        <f>SUM(E18:E21)</f>
        <v>0</v>
      </c>
      <c r="F22" s="200"/>
      <c r="G22" s="174">
        <f>SUM(G18:G21)</f>
        <v>0</v>
      </c>
      <c r="H22" s="200"/>
      <c r="I22" s="174">
        <f>SUM(I18:I21)</f>
        <v>0</v>
      </c>
      <c r="J22" s="200"/>
      <c r="K22" s="174">
        <f>SUM(K18:K21)</f>
        <v>0</v>
      </c>
      <c r="L22" s="200"/>
      <c r="M22" s="174">
        <f>SUM(M18:M21)</f>
        <v>0</v>
      </c>
      <c r="N22" s="200"/>
      <c r="O22" s="174">
        <f>SUM(O18:O21)</f>
        <v>0</v>
      </c>
      <c r="P22" s="200"/>
      <c r="Q22" s="174">
        <f>SUM(Q18:Q21)</f>
        <v>0</v>
      </c>
      <c r="S22" s="174">
        <f>SUM(S18:S21)</f>
        <v>0</v>
      </c>
      <c r="T22" s="200"/>
      <c r="U22" s="174">
        <f>SUM(U18:U21)</f>
        <v>0</v>
      </c>
      <c r="V22" s="200"/>
      <c r="W22" s="174">
        <f>SUM(W18:W21)</f>
        <v>0</v>
      </c>
      <c r="X22" s="200"/>
      <c r="Y22" s="174">
        <f>SUM(Y18:Y21)</f>
        <v>0</v>
      </c>
      <c r="AA22" s="174">
        <f>SUM(AA18:AA21)</f>
        <v>0</v>
      </c>
      <c r="AB22" s="200"/>
      <c r="AC22" s="174">
        <f>SUM(AC18:AC21)</f>
        <v>0</v>
      </c>
      <c r="AD22" s="200"/>
      <c r="AE22" s="174">
        <f>SUM(AE18:AE21)</f>
        <v>0</v>
      </c>
      <c r="AF22" s="200"/>
      <c r="AG22" s="174">
        <f>SUM(AG18:AG21)</f>
        <v>0</v>
      </c>
    </row>
    <row r="23" spans="1:33" ht="15.5" x14ac:dyDescent="0.35">
      <c r="A23" s="213"/>
      <c r="B23" s="200"/>
      <c r="C23" s="174"/>
      <c r="D23" s="200"/>
      <c r="E23" s="174"/>
      <c r="F23" s="200"/>
      <c r="G23" s="174"/>
      <c r="H23" s="200"/>
      <c r="I23" s="174"/>
      <c r="J23" s="200"/>
      <c r="K23" s="174"/>
      <c r="L23" s="200"/>
      <c r="M23" s="174"/>
      <c r="N23" s="200"/>
      <c r="O23" s="174"/>
      <c r="P23" s="200"/>
      <c r="Q23" s="174"/>
      <c r="S23" s="174"/>
      <c r="T23" s="200"/>
      <c r="U23" s="174"/>
      <c r="V23" s="200"/>
      <c r="W23" s="174"/>
      <c r="X23" s="200"/>
      <c r="Y23" s="174"/>
      <c r="AA23" s="174"/>
      <c r="AB23" s="200"/>
      <c r="AC23" s="174"/>
      <c r="AD23" s="200"/>
      <c r="AE23" s="174"/>
      <c r="AF23" s="200"/>
      <c r="AG23" s="174"/>
    </row>
    <row r="24" spans="1:33" ht="15.5" x14ac:dyDescent="0.35">
      <c r="A24" s="217" t="s">
        <v>191</v>
      </c>
      <c r="B24" s="200"/>
      <c r="C24" s="174"/>
      <c r="D24" s="200"/>
      <c r="E24" s="174"/>
      <c r="F24" s="200"/>
      <c r="G24" s="174"/>
      <c r="H24" s="200"/>
      <c r="I24" s="174"/>
      <c r="J24" s="200"/>
      <c r="K24" s="174"/>
      <c r="L24" s="200"/>
      <c r="M24" s="174"/>
      <c r="N24" s="200"/>
      <c r="O24" s="174"/>
      <c r="P24" s="200"/>
      <c r="Q24" s="174"/>
      <c r="S24" s="174"/>
      <c r="T24" s="200"/>
      <c r="U24" s="174"/>
      <c r="V24" s="200"/>
      <c r="W24" s="174"/>
      <c r="X24" s="200"/>
      <c r="Y24" s="174"/>
      <c r="AA24" s="174"/>
      <c r="AB24" s="200"/>
      <c r="AC24" s="174"/>
      <c r="AD24" s="200"/>
      <c r="AE24" s="174"/>
      <c r="AF24" s="200"/>
      <c r="AG24" s="174"/>
    </row>
    <row r="25" spans="1:33" ht="15.5" x14ac:dyDescent="0.35">
      <c r="A25" s="213" t="s">
        <v>192</v>
      </c>
      <c r="B25" s="200"/>
      <c r="C25" s="214" t="s">
        <v>232</v>
      </c>
      <c r="D25" s="200"/>
      <c r="E25" s="214" t="s">
        <v>232</v>
      </c>
      <c r="F25" s="200"/>
      <c r="G25" s="214" t="s">
        <v>232</v>
      </c>
      <c r="H25" s="200"/>
      <c r="I25" s="214" t="s">
        <v>232</v>
      </c>
      <c r="J25" s="200"/>
      <c r="K25" s="214" t="s">
        <v>232</v>
      </c>
      <c r="L25" s="200"/>
      <c r="M25" s="214" t="s">
        <v>232</v>
      </c>
      <c r="N25" s="200"/>
      <c r="O25" s="214" t="s">
        <v>232</v>
      </c>
      <c r="P25" s="200"/>
      <c r="Q25" s="214" t="s">
        <v>232</v>
      </c>
      <c r="S25" s="214" t="s">
        <v>232</v>
      </c>
      <c r="T25" s="200"/>
      <c r="U25" s="214" t="s">
        <v>232</v>
      </c>
      <c r="V25" s="200"/>
      <c r="W25" s="214" t="s">
        <v>232</v>
      </c>
      <c r="X25" s="200"/>
      <c r="Y25" s="214" t="s">
        <v>232</v>
      </c>
      <c r="AA25" s="214" t="s">
        <v>232</v>
      </c>
      <c r="AB25" s="200"/>
      <c r="AC25" s="214" t="s">
        <v>232</v>
      </c>
      <c r="AD25" s="200"/>
      <c r="AE25" s="214" t="s">
        <v>232</v>
      </c>
      <c r="AF25" s="200"/>
      <c r="AG25" s="214" t="s">
        <v>232</v>
      </c>
    </row>
    <row r="26" spans="1:33" ht="15.5" x14ac:dyDescent="0.35">
      <c r="A26" s="213" t="s">
        <v>193</v>
      </c>
      <c r="B26" s="200"/>
      <c r="C26" s="214" t="s">
        <v>232</v>
      </c>
      <c r="D26" s="200"/>
      <c r="E26" s="214" t="s">
        <v>232</v>
      </c>
      <c r="F26" s="200"/>
      <c r="G26" s="214" t="s">
        <v>232</v>
      </c>
      <c r="H26" s="200"/>
      <c r="I26" s="214" t="s">
        <v>232</v>
      </c>
      <c r="J26" s="200"/>
      <c r="K26" s="214" t="s">
        <v>232</v>
      </c>
      <c r="L26" s="200"/>
      <c r="M26" s="214" t="s">
        <v>232</v>
      </c>
      <c r="N26" s="200"/>
      <c r="O26" s="214" t="s">
        <v>232</v>
      </c>
      <c r="P26" s="200"/>
      <c r="Q26" s="214" t="s">
        <v>232</v>
      </c>
      <c r="S26" s="214" t="s">
        <v>232</v>
      </c>
      <c r="T26" s="200"/>
      <c r="U26" s="214" t="s">
        <v>232</v>
      </c>
      <c r="V26" s="200"/>
      <c r="W26" s="214" t="s">
        <v>232</v>
      </c>
      <c r="X26" s="200"/>
      <c r="Y26" s="214" t="s">
        <v>232</v>
      </c>
      <c r="AA26" s="214" t="s">
        <v>232</v>
      </c>
      <c r="AB26" s="200"/>
      <c r="AC26" s="214" t="s">
        <v>232</v>
      </c>
      <c r="AD26" s="200"/>
      <c r="AE26" s="214" t="s">
        <v>232</v>
      </c>
      <c r="AF26" s="200"/>
      <c r="AG26" s="214" t="s">
        <v>232</v>
      </c>
    </row>
    <row r="27" spans="1:33" ht="15.5" x14ac:dyDescent="0.35">
      <c r="A27" s="213" t="s">
        <v>194</v>
      </c>
      <c r="B27" s="200"/>
      <c r="C27" s="214" t="s">
        <v>232</v>
      </c>
      <c r="D27" s="200"/>
      <c r="E27" s="214" t="s">
        <v>232</v>
      </c>
      <c r="F27" s="200"/>
      <c r="G27" s="214" t="s">
        <v>232</v>
      </c>
      <c r="H27" s="200"/>
      <c r="I27" s="214" t="s">
        <v>232</v>
      </c>
      <c r="J27" s="200"/>
      <c r="K27" s="214" t="s">
        <v>232</v>
      </c>
      <c r="L27" s="200"/>
      <c r="M27" s="214" t="s">
        <v>232</v>
      </c>
      <c r="N27" s="200"/>
      <c r="O27" s="214" t="s">
        <v>232</v>
      </c>
      <c r="P27" s="200"/>
      <c r="Q27" s="214" t="s">
        <v>232</v>
      </c>
      <c r="S27" s="214" t="s">
        <v>232</v>
      </c>
      <c r="T27" s="200"/>
      <c r="U27" s="214" t="s">
        <v>232</v>
      </c>
      <c r="V27" s="200"/>
      <c r="W27" s="214" t="s">
        <v>232</v>
      </c>
      <c r="X27" s="200"/>
      <c r="Y27" s="214" t="s">
        <v>232</v>
      </c>
      <c r="AA27" s="214" t="s">
        <v>232</v>
      </c>
      <c r="AB27" s="200"/>
      <c r="AC27" s="214" t="s">
        <v>232</v>
      </c>
      <c r="AD27" s="200"/>
      <c r="AE27" s="214" t="s">
        <v>232</v>
      </c>
      <c r="AF27" s="200"/>
      <c r="AG27" s="214" t="s">
        <v>232</v>
      </c>
    </row>
    <row r="28" spans="1:33" ht="15.5" x14ac:dyDescent="0.35">
      <c r="A28" s="213" t="s">
        <v>195</v>
      </c>
      <c r="B28" s="200"/>
      <c r="C28" s="214" t="s">
        <v>232</v>
      </c>
      <c r="D28" s="200"/>
      <c r="E28" s="214" t="s">
        <v>232</v>
      </c>
      <c r="F28" s="200"/>
      <c r="G28" s="214" t="s">
        <v>232</v>
      </c>
      <c r="H28" s="200"/>
      <c r="I28" s="214" t="s">
        <v>232</v>
      </c>
      <c r="J28" s="200"/>
      <c r="K28" s="214" t="s">
        <v>232</v>
      </c>
      <c r="L28" s="200"/>
      <c r="M28" s="214" t="s">
        <v>232</v>
      </c>
      <c r="N28" s="200"/>
      <c r="O28" s="214" t="s">
        <v>232</v>
      </c>
      <c r="P28" s="200"/>
      <c r="Q28" s="214" t="s">
        <v>232</v>
      </c>
      <c r="S28" s="214" t="s">
        <v>232</v>
      </c>
      <c r="T28" s="200"/>
      <c r="U28" s="214" t="s">
        <v>232</v>
      </c>
      <c r="V28" s="200"/>
      <c r="W28" s="214" t="s">
        <v>232</v>
      </c>
      <c r="X28" s="200"/>
      <c r="Y28" s="214" t="s">
        <v>232</v>
      </c>
      <c r="AA28" s="214" t="s">
        <v>232</v>
      </c>
      <c r="AB28" s="200"/>
      <c r="AC28" s="214" t="s">
        <v>232</v>
      </c>
      <c r="AD28" s="200"/>
      <c r="AE28" s="214" t="s">
        <v>232</v>
      </c>
      <c r="AF28" s="200"/>
      <c r="AG28" s="214" t="s">
        <v>232</v>
      </c>
    </row>
    <row r="29" spans="1:33" ht="16" thickBot="1" x14ac:dyDescent="0.4">
      <c r="A29" s="215" t="s">
        <v>196</v>
      </c>
      <c r="B29" s="200"/>
      <c r="C29" s="216" t="s">
        <v>232</v>
      </c>
      <c r="D29" s="200"/>
      <c r="E29" s="216" t="s">
        <v>232</v>
      </c>
      <c r="F29" s="200"/>
      <c r="G29" s="216" t="s">
        <v>232</v>
      </c>
      <c r="H29" s="200"/>
      <c r="I29" s="216" t="s">
        <v>232</v>
      </c>
      <c r="J29" s="200"/>
      <c r="K29" s="216" t="s">
        <v>232</v>
      </c>
      <c r="L29" s="200"/>
      <c r="M29" s="216" t="s">
        <v>232</v>
      </c>
      <c r="N29" s="200"/>
      <c r="O29" s="216" t="s">
        <v>232</v>
      </c>
      <c r="P29" s="200"/>
      <c r="Q29" s="216" t="s">
        <v>232</v>
      </c>
      <c r="S29" s="216" t="s">
        <v>232</v>
      </c>
      <c r="T29" s="200"/>
      <c r="U29" s="216" t="s">
        <v>232</v>
      </c>
      <c r="V29" s="200"/>
      <c r="W29" s="216" t="s">
        <v>232</v>
      </c>
      <c r="X29" s="200"/>
      <c r="Y29" s="216" t="s">
        <v>232</v>
      </c>
      <c r="AA29" s="216" t="s">
        <v>232</v>
      </c>
      <c r="AB29" s="200"/>
      <c r="AC29" s="216" t="s">
        <v>232</v>
      </c>
      <c r="AD29" s="200"/>
      <c r="AE29" s="216" t="s">
        <v>232</v>
      </c>
      <c r="AF29" s="200"/>
      <c r="AG29" s="216" t="s">
        <v>232</v>
      </c>
    </row>
    <row r="30" spans="1:33" ht="16" thickTop="1" x14ac:dyDescent="0.35">
      <c r="A30" s="213" t="s">
        <v>197</v>
      </c>
      <c r="B30" s="200"/>
      <c r="C30" s="174">
        <f>SUM(C25:C29)</f>
        <v>0</v>
      </c>
      <c r="D30" s="200"/>
      <c r="E30" s="174">
        <f>SUM(E25:E29)</f>
        <v>0</v>
      </c>
      <c r="F30" s="200"/>
      <c r="G30" s="174">
        <f>SUM(G25:G29)</f>
        <v>0</v>
      </c>
      <c r="H30" s="200"/>
      <c r="I30" s="174">
        <f>SUM(I25:I29)</f>
        <v>0</v>
      </c>
      <c r="J30" s="200"/>
      <c r="K30" s="174">
        <f>SUM(K25:K29)</f>
        <v>0</v>
      </c>
      <c r="L30" s="200"/>
      <c r="M30" s="174">
        <f>SUM(M25:M29)</f>
        <v>0</v>
      </c>
      <c r="N30" s="200"/>
      <c r="O30" s="174">
        <f>SUM(O25:O29)</f>
        <v>0</v>
      </c>
      <c r="P30" s="200"/>
      <c r="Q30" s="174">
        <f>SUM(Q25:Q29)</f>
        <v>0</v>
      </c>
      <c r="S30" s="174">
        <f>SUM(S25:S29)</f>
        <v>0</v>
      </c>
      <c r="T30" s="200"/>
      <c r="U30" s="174">
        <f>SUM(U25:U29)</f>
        <v>0</v>
      </c>
      <c r="V30" s="200"/>
      <c r="W30" s="174">
        <f>SUM(W25:W29)</f>
        <v>0</v>
      </c>
      <c r="X30" s="200"/>
      <c r="Y30" s="174">
        <f>SUM(Y25:Y29)</f>
        <v>0</v>
      </c>
      <c r="AA30" s="174">
        <f>SUM(AA25:AA29)</f>
        <v>0</v>
      </c>
      <c r="AB30" s="200"/>
      <c r="AC30" s="174">
        <f>SUM(AC25:AC29)</f>
        <v>0</v>
      </c>
      <c r="AD30" s="200"/>
      <c r="AE30" s="174">
        <f>SUM(AE25:AE29)</f>
        <v>0</v>
      </c>
      <c r="AF30" s="200"/>
      <c r="AG30" s="174">
        <f>SUM(AG25:AG29)</f>
        <v>0</v>
      </c>
    </row>
    <row r="31" spans="1:33" ht="15.5" x14ac:dyDescent="0.35">
      <c r="A31" s="213"/>
      <c r="B31" s="200"/>
      <c r="C31" s="218"/>
      <c r="D31" s="200"/>
      <c r="E31" s="178"/>
      <c r="F31" s="200"/>
      <c r="G31" s="178"/>
      <c r="H31" s="200"/>
      <c r="I31" s="178"/>
      <c r="J31" s="200"/>
      <c r="K31" s="218"/>
      <c r="L31" s="200"/>
      <c r="M31" s="178"/>
      <c r="N31" s="200"/>
      <c r="O31" s="178"/>
      <c r="P31" s="200"/>
      <c r="Q31" s="178"/>
      <c r="S31" s="218"/>
      <c r="T31" s="200"/>
      <c r="U31" s="178"/>
      <c r="V31" s="200"/>
      <c r="W31" s="178"/>
      <c r="X31" s="200"/>
      <c r="Y31" s="178"/>
      <c r="AA31" s="218"/>
      <c r="AB31" s="200"/>
      <c r="AC31" s="178"/>
      <c r="AD31" s="200"/>
      <c r="AE31" s="178"/>
      <c r="AF31" s="200"/>
      <c r="AG31" s="178"/>
    </row>
    <row r="32" spans="1:33" ht="15.5" x14ac:dyDescent="0.35">
      <c r="A32" s="219" t="s">
        <v>198</v>
      </c>
      <c r="B32" s="200"/>
      <c r="C32" s="220">
        <f>C15+C22+C30</f>
        <v>0</v>
      </c>
      <c r="D32" s="220">
        <f>D15+D22+D30</f>
        <v>0</v>
      </c>
      <c r="E32" s="220">
        <f>E15+E22+E30</f>
        <v>0</v>
      </c>
      <c r="F32" s="200"/>
      <c r="G32" s="220">
        <f>G15+G22+G30</f>
        <v>0</v>
      </c>
      <c r="H32" s="200"/>
      <c r="I32" s="220">
        <f>I15+I22+I30</f>
        <v>0</v>
      </c>
      <c r="J32" s="200"/>
      <c r="K32" s="220">
        <f>K15+K22+K30</f>
        <v>0</v>
      </c>
      <c r="L32" s="220">
        <f>L15+L22+L30</f>
        <v>0</v>
      </c>
      <c r="M32" s="220">
        <f>M15+M22+M30</f>
        <v>0</v>
      </c>
      <c r="N32" s="200"/>
      <c r="O32" s="220">
        <f>O15+O22+O30</f>
        <v>0</v>
      </c>
      <c r="P32" s="200"/>
      <c r="Q32" s="220">
        <f>Q15+Q22+Q30</f>
        <v>0</v>
      </c>
      <c r="S32" s="220">
        <f>S15+S22+S30</f>
        <v>0</v>
      </c>
      <c r="T32" s="220">
        <f>T15+T22+T30</f>
        <v>0</v>
      </c>
      <c r="U32" s="220">
        <f>U15+U22+U30</f>
        <v>0</v>
      </c>
      <c r="V32" s="200"/>
      <c r="W32" s="220">
        <f>W15+W22+W30</f>
        <v>0</v>
      </c>
      <c r="X32" s="200"/>
      <c r="Y32" s="220">
        <f>Y15+Y22+Y30</f>
        <v>0</v>
      </c>
      <c r="AA32" s="220">
        <f>AA15+AA22+AA30</f>
        <v>0</v>
      </c>
      <c r="AB32" s="220">
        <f>AB15+AB22+AB30</f>
        <v>0</v>
      </c>
      <c r="AC32" s="220">
        <f>AC15+AC22+AC30</f>
        <v>0</v>
      </c>
      <c r="AD32" s="200"/>
      <c r="AE32" s="220">
        <f>AE15+AE22+AE30</f>
        <v>0</v>
      </c>
      <c r="AF32" s="200"/>
      <c r="AG32" s="220">
        <f>AG15+AG22+AG30</f>
        <v>0</v>
      </c>
    </row>
    <row r="33" spans="1:33" ht="9.75" customHeight="1" x14ac:dyDescent="0.35">
      <c r="A33" s="213"/>
      <c r="B33" s="200"/>
      <c r="C33" s="221"/>
      <c r="D33" s="200"/>
      <c r="E33" s="222"/>
      <c r="F33" s="200"/>
      <c r="G33" s="222"/>
      <c r="H33" s="200"/>
      <c r="I33" s="222"/>
      <c r="J33" s="200"/>
      <c r="K33" s="221"/>
      <c r="L33" s="200"/>
      <c r="M33" s="222"/>
      <c r="N33" s="200"/>
      <c r="O33" s="222"/>
      <c r="P33" s="200"/>
      <c r="Q33" s="222"/>
      <c r="S33" s="221"/>
      <c r="T33" s="200"/>
      <c r="U33" s="222"/>
      <c r="V33" s="200"/>
      <c r="W33" s="222"/>
      <c r="X33" s="200"/>
      <c r="Y33" s="222"/>
      <c r="AA33" s="221"/>
      <c r="AB33" s="200"/>
      <c r="AC33" s="222"/>
      <c r="AD33" s="200"/>
      <c r="AE33" s="222"/>
      <c r="AF33" s="200"/>
      <c r="AG33" s="222"/>
    </row>
    <row r="34" spans="1:33" ht="9.75" customHeight="1" x14ac:dyDescent="0.35">
      <c r="A34" s="213"/>
      <c r="B34" s="200"/>
      <c r="C34" s="221"/>
      <c r="D34" s="200"/>
      <c r="E34" s="222"/>
      <c r="F34" s="200"/>
      <c r="G34" s="222"/>
      <c r="H34" s="200"/>
      <c r="I34" s="222"/>
      <c r="J34" s="200"/>
      <c r="K34" s="221"/>
      <c r="L34" s="200"/>
      <c r="M34" s="222"/>
      <c r="N34" s="200"/>
      <c r="O34" s="222"/>
      <c r="P34" s="200"/>
      <c r="Q34" s="222"/>
      <c r="S34" s="221"/>
      <c r="T34" s="200"/>
      <c r="U34" s="222"/>
      <c r="V34" s="200"/>
      <c r="W34" s="222"/>
      <c r="X34" s="200"/>
      <c r="Y34" s="222"/>
      <c r="AA34" s="221"/>
      <c r="AB34" s="200"/>
      <c r="AC34" s="222"/>
      <c r="AD34" s="200"/>
      <c r="AE34" s="222"/>
      <c r="AF34" s="200"/>
      <c r="AG34" s="222"/>
    </row>
    <row r="35" spans="1:33" ht="15.5" x14ac:dyDescent="0.35">
      <c r="A35" s="179" t="s">
        <v>240</v>
      </c>
      <c r="B35" s="200"/>
      <c r="C35" s="241" t="e">
        <f t="shared" ref="C35:Q35" si="0">C32/C36</f>
        <v>#VALUE!</v>
      </c>
      <c r="D35" s="235" t="e">
        <f t="shared" si="0"/>
        <v>#DIV/0!</v>
      </c>
      <c r="E35" s="223" t="e">
        <f t="shared" si="0"/>
        <v>#VALUE!</v>
      </c>
      <c r="F35" s="235" t="e">
        <f t="shared" si="0"/>
        <v>#DIV/0!</v>
      </c>
      <c r="G35" s="223" t="e">
        <f t="shared" si="0"/>
        <v>#VALUE!</v>
      </c>
      <c r="H35" s="235" t="e">
        <f t="shared" si="0"/>
        <v>#DIV/0!</v>
      </c>
      <c r="I35" s="223" t="e">
        <f t="shared" si="0"/>
        <v>#VALUE!</v>
      </c>
      <c r="J35" s="235" t="e">
        <f t="shared" si="0"/>
        <v>#DIV/0!</v>
      </c>
      <c r="K35" s="223" t="e">
        <f t="shared" si="0"/>
        <v>#VALUE!</v>
      </c>
      <c r="L35" s="235" t="e">
        <f t="shared" si="0"/>
        <v>#DIV/0!</v>
      </c>
      <c r="M35" s="223" t="e">
        <f t="shared" si="0"/>
        <v>#VALUE!</v>
      </c>
      <c r="N35" s="235" t="e">
        <f t="shared" si="0"/>
        <v>#DIV/0!</v>
      </c>
      <c r="O35" s="223" t="e">
        <f t="shared" si="0"/>
        <v>#VALUE!</v>
      </c>
      <c r="P35" s="235" t="e">
        <f t="shared" si="0"/>
        <v>#DIV/0!</v>
      </c>
      <c r="Q35" s="223" t="e">
        <f t="shared" si="0"/>
        <v>#VALUE!</v>
      </c>
      <c r="S35" s="223" t="e">
        <f t="shared" ref="S35:Y35" si="1">S32/S36</f>
        <v>#VALUE!</v>
      </c>
      <c r="T35" s="235" t="e">
        <f t="shared" si="1"/>
        <v>#DIV/0!</v>
      </c>
      <c r="U35" s="223" t="e">
        <f t="shared" si="1"/>
        <v>#VALUE!</v>
      </c>
      <c r="V35" s="235" t="e">
        <f t="shared" si="1"/>
        <v>#DIV/0!</v>
      </c>
      <c r="W35" s="223" t="e">
        <f t="shared" si="1"/>
        <v>#VALUE!</v>
      </c>
      <c r="X35" s="235" t="e">
        <f t="shared" si="1"/>
        <v>#DIV/0!</v>
      </c>
      <c r="Y35" s="223" t="e">
        <f t="shared" si="1"/>
        <v>#VALUE!</v>
      </c>
      <c r="AA35" s="223" t="e">
        <f t="shared" ref="AA35:AG35" si="2">AA32/AA36</f>
        <v>#VALUE!</v>
      </c>
      <c r="AB35" s="235" t="e">
        <f t="shared" si="2"/>
        <v>#DIV/0!</v>
      </c>
      <c r="AC35" s="223" t="e">
        <f t="shared" si="2"/>
        <v>#VALUE!</v>
      </c>
      <c r="AD35" s="235" t="e">
        <f t="shared" si="2"/>
        <v>#DIV/0!</v>
      </c>
      <c r="AE35" s="223" t="e">
        <f t="shared" si="2"/>
        <v>#VALUE!</v>
      </c>
      <c r="AF35" s="235" t="e">
        <f t="shared" si="2"/>
        <v>#DIV/0!</v>
      </c>
      <c r="AG35" s="223" t="e">
        <f t="shared" si="2"/>
        <v>#VALUE!</v>
      </c>
    </row>
    <row r="36" spans="1:33" ht="15.5" x14ac:dyDescent="0.35">
      <c r="A36" s="179" t="s">
        <v>243</v>
      </c>
      <c r="B36" s="224"/>
      <c r="C36" s="225" t="s">
        <v>232</v>
      </c>
      <c r="D36" s="224"/>
      <c r="E36" s="225" t="s">
        <v>232</v>
      </c>
      <c r="F36" s="224"/>
      <c r="G36" s="225" t="s">
        <v>232</v>
      </c>
      <c r="H36" s="224"/>
      <c r="I36" s="225" t="s">
        <v>232</v>
      </c>
      <c r="J36" s="224"/>
      <c r="K36" s="225" t="s">
        <v>232</v>
      </c>
      <c r="L36" s="224"/>
      <c r="M36" s="225" t="s">
        <v>232</v>
      </c>
      <c r="N36" s="224"/>
      <c r="O36" s="225" t="s">
        <v>232</v>
      </c>
      <c r="P36" s="224"/>
      <c r="Q36" s="225" t="s">
        <v>232</v>
      </c>
      <c r="S36" s="225" t="s">
        <v>232</v>
      </c>
      <c r="T36" s="224"/>
      <c r="U36" s="225" t="s">
        <v>232</v>
      </c>
      <c r="V36" s="224"/>
      <c r="W36" s="225" t="s">
        <v>232</v>
      </c>
      <c r="X36" s="224"/>
      <c r="Y36" s="225" t="s">
        <v>232</v>
      </c>
      <c r="AA36" s="225" t="s">
        <v>232</v>
      </c>
      <c r="AB36" s="224"/>
      <c r="AC36" s="225" t="s">
        <v>232</v>
      </c>
      <c r="AD36" s="224"/>
      <c r="AE36" s="225" t="s">
        <v>232</v>
      </c>
      <c r="AF36" s="224"/>
      <c r="AG36" s="225" t="s">
        <v>232</v>
      </c>
    </row>
    <row r="37" spans="1:33" ht="15.5" x14ac:dyDescent="0.35">
      <c r="A37" s="181" t="s">
        <v>201</v>
      </c>
      <c r="B37" s="224"/>
      <c r="C37" s="226" t="s">
        <v>220</v>
      </c>
      <c r="D37" s="224"/>
      <c r="E37" s="226" t="s">
        <v>220</v>
      </c>
      <c r="F37" s="224"/>
      <c r="G37" s="226" t="s">
        <v>220</v>
      </c>
      <c r="H37" s="224"/>
      <c r="I37" s="226" t="s">
        <v>220</v>
      </c>
      <c r="J37" s="224"/>
      <c r="K37" s="226" t="s">
        <v>220</v>
      </c>
      <c r="L37" s="224"/>
      <c r="M37" s="226" t="s">
        <v>220</v>
      </c>
      <c r="N37" s="224"/>
      <c r="O37" s="226" t="s">
        <v>220</v>
      </c>
      <c r="P37" s="224"/>
      <c r="Q37" s="226" t="s">
        <v>220</v>
      </c>
      <c r="S37" s="226" t="s">
        <v>220</v>
      </c>
      <c r="T37" s="224"/>
      <c r="U37" s="226" t="s">
        <v>220</v>
      </c>
      <c r="V37" s="224"/>
      <c r="W37" s="226" t="s">
        <v>220</v>
      </c>
      <c r="X37" s="224"/>
      <c r="Y37" s="226" t="s">
        <v>220</v>
      </c>
      <c r="AA37" s="226" t="s">
        <v>220</v>
      </c>
      <c r="AB37" s="224"/>
      <c r="AC37" s="226" t="s">
        <v>220</v>
      </c>
      <c r="AD37" s="224"/>
      <c r="AE37" s="226" t="s">
        <v>220</v>
      </c>
      <c r="AF37" s="224"/>
      <c r="AG37" s="226" t="s">
        <v>220</v>
      </c>
    </row>
    <row r="38" spans="1:33" ht="15.5" x14ac:dyDescent="0.35">
      <c r="A38" s="179" t="s">
        <v>233</v>
      </c>
      <c r="B38" s="224"/>
      <c r="C38" s="225" t="s">
        <v>235</v>
      </c>
      <c r="D38" s="224"/>
      <c r="E38" s="225" t="s">
        <v>235</v>
      </c>
      <c r="F38" s="224"/>
      <c r="G38" s="225" t="s">
        <v>235</v>
      </c>
      <c r="H38" s="224"/>
      <c r="I38" s="225" t="s">
        <v>235</v>
      </c>
      <c r="J38" s="224"/>
      <c r="K38" s="225" t="s">
        <v>235</v>
      </c>
      <c r="L38" s="224"/>
      <c r="M38" s="225" t="s">
        <v>235</v>
      </c>
      <c r="N38" s="224"/>
      <c r="O38" s="225" t="s">
        <v>235</v>
      </c>
      <c r="P38" s="224"/>
      <c r="Q38" s="225" t="s">
        <v>235</v>
      </c>
      <c r="S38" s="225" t="s">
        <v>235</v>
      </c>
      <c r="T38" s="224"/>
      <c r="U38" s="225" t="s">
        <v>235</v>
      </c>
      <c r="V38" s="224"/>
      <c r="W38" s="225" t="s">
        <v>235</v>
      </c>
      <c r="X38" s="224"/>
      <c r="Y38" s="225" t="s">
        <v>235</v>
      </c>
      <c r="AA38" s="225" t="s">
        <v>235</v>
      </c>
      <c r="AB38" s="224"/>
      <c r="AC38" s="225" t="s">
        <v>235</v>
      </c>
      <c r="AD38" s="224"/>
      <c r="AE38" s="225" t="s">
        <v>235</v>
      </c>
      <c r="AF38" s="224"/>
      <c r="AG38" s="225" t="s">
        <v>235</v>
      </c>
    </row>
    <row r="39" spans="1:33" ht="15.5" x14ac:dyDescent="0.35">
      <c r="A39" s="179" t="s">
        <v>234</v>
      </c>
      <c r="B39" s="224"/>
      <c r="C39" s="225" t="s">
        <v>236</v>
      </c>
      <c r="D39" s="224"/>
      <c r="E39" s="225" t="s">
        <v>236</v>
      </c>
      <c r="F39" s="224"/>
      <c r="G39" s="225" t="s">
        <v>236</v>
      </c>
      <c r="H39" s="224"/>
      <c r="I39" s="225" t="s">
        <v>236</v>
      </c>
      <c r="J39" s="224"/>
      <c r="K39" s="225" t="s">
        <v>236</v>
      </c>
      <c r="L39" s="224"/>
      <c r="M39" s="225" t="s">
        <v>236</v>
      </c>
      <c r="N39" s="224"/>
      <c r="O39" s="225" t="s">
        <v>236</v>
      </c>
      <c r="P39" s="224"/>
      <c r="Q39" s="225" t="s">
        <v>236</v>
      </c>
      <c r="S39" s="225" t="s">
        <v>236</v>
      </c>
      <c r="T39" s="224"/>
      <c r="U39" s="225" t="s">
        <v>236</v>
      </c>
      <c r="V39" s="224"/>
      <c r="W39" s="225" t="s">
        <v>236</v>
      </c>
      <c r="X39" s="224"/>
      <c r="Y39" s="225" t="s">
        <v>236</v>
      </c>
      <c r="AA39" s="225" t="s">
        <v>236</v>
      </c>
      <c r="AB39" s="224"/>
      <c r="AC39" s="225" t="s">
        <v>236</v>
      </c>
      <c r="AD39" s="224"/>
      <c r="AE39" s="225" t="s">
        <v>236</v>
      </c>
      <c r="AF39" s="224"/>
      <c r="AG39" s="225" t="s">
        <v>236</v>
      </c>
    </row>
    <row r="40" spans="1:33" ht="15.5" x14ac:dyDescent="0.35">
      <c r="A40" s="179"/>
      <c r="B40" s="200"/>
      <c r="C40" s="221"/>
      <c r="D40" s="200"/>
      <c r="E40" s="222"/>
      <c r="F40" s="200"/>
      <c r="G40" s="222"/>
      <c r="H40" s="200"/>
      <c r="I40" s="222"/>
      <c r="J40" s="200"/>
      <c r="K40" s="221"/>
      <c r="L40" s="200"/>
      <c r="M40" s="222"/>
      <c r="N40" s="200"/>
      <c r="O40" s="222"/>
      <c r="P40" s="200"/>
      <c r="Q40" s="222"/>
      <c r="S40" s="221"/>
      <c r="T40" s="200"/>
      <c r="U40" s="222"/>
      <c r="V40" s="200"/>
      <c r="W40" s="222"/>
      <c r="X40" s="200"/>
      <c r="Y40" s="222"/>
      <c r="AA40" s="221"/>
      <c r="AB40" s="200"/>
      <c r="AC40" s="222"/>
      <c r="AD40" s="200"/>
      <c r="AE40" s="222"/>
      <c r="AF40" s="200"/>
      <c r="AG40" s="222"/>
    </row>
    <row r="41" spans="1:33" ht="15.5" x14ac:dyDescent="0.35">
      <c r="A41" s="211" t="s">
        <v>202</v>
      </c>
      <c r="B41" s="200"/>
      <c r="C41" s="227"/>
      <c r="D41" s="200"/>
      <c r="E41" s="228"/>
      <c r="F41" s="200"/>
      <c r="G41" s="228"/>
      <c r="H41" s="200"/>
      <c r="I41" s="228"/>
      <c r="J41" s="200"/>
      <c r="K41" s="227"/>
      <c r="L41" s="200"/>
      <c r="M41" s="228"/>
      <c r="N41" s="200"/>
      <c r="O41" s="228"/>
      <c r="P41" s="200"/>
      <c r="Q41" s="228"/>
      <c r="S41" s="227"/>
      <c r="T41" s="200"/>
      <c r="U41" s="228"/>
      <c r="V41" s="200"/>
      <c r="W41" s="228"/>
      <c r="X41" s="200"/>
      <c r="Y41" s="228"/>
      <c r="AA41" s="227"/>
      <c r="AB41" s="200"/>
      <c r="AC41" s="228"/>
      <c r="AD41" s="200"/>
      <c r="AE41" s="228"/>
      <c r="AF41" s="200"/>
      <c r="AG41" s="228"/>
    </row>
    <row r="42" spans="1:33" ht="15.5" x14ac:dyDescent="0.35">
      <c r="A42" s="213" t="s">
        <v>203</v>
      </c>
      <c r="B42" s="200"/>
      <c r="C42" s="225" t="s">
        <v>237</v>
      </c>
      <c r="D42" s="200"/>
      <c r="E42" s="229" t="s">
        <v>237</v>
      </c>
      <c r="F42" s="200"/>
      <c r="G42" s="229" t="s">
        <v>237</v>
      </c>
      <c r="H42" s="200"/>
      <c r="I42" s="229" t="s">
        <v>237</v>
      </c>
      <c r="J42" s="200"/>
      <c r="K42" s="225" t="s">
        <v>237</v>
      </c>
      <c r="L42" s="200"/>
      <c r="M42" s="229" t="s">
        <v>237</v>
      </c>
      <c r="N42" s="200"/>
      <c r="O42" s="229" t="s">
        <v>237</v>
      </c>
      <c r="P42" s="200"/>
      <c r="Q42" s="229" t="s">
        <v>237</v>
      </c>
      <c r="S42" s="225" t="s">
        <v>237</v>
      </c>
      <c r="T42" s="200"/>
      <c r="U42" s="229" t="s">
        <v>237</v>
      </c>
      <c r="V42" s="200"/>
      <c r="W42" s="229" t="s">
        <v>237</v>
      </c>
      <c r="X42" s="200"/>
      <c r="Y42" s="229" t="s">
        <v>237</v>
      </c>
      <c r="AA42" s="225" t="s">
        <v>237</v>
      </c>
      <c r="AB42" s="200"/>
      <c r="AC42" s="229" t="s">
        <v>237</v>
      </c>
      <c r="AD42" s="200"/>
      <c r="AE42" s="229" t="s">
        <v>237</v>
      </c>
      <c r="AF42" s="200"/>
      <c r="AG42" s="229" t="s">
        <v>237</v>
      </c>
    </row>
    <row r="43" spans="1:33" ht="15.5" x14ac:dyDescent="0.35">
      <c r="A43" s="213" t="s">
        <v>204</v>
      </c>
      <c r="B43" s="200"/>
      <c r="C43" s="225" t="s">
        <v>237</v>
      </c>
      <c r="D43" s="200"/>
      <c r="E43" s="229" t="s">
        <v>237</v>
      </c>
      <c r="F43" s="200"/>
      <c r="G43" s="229" t="s">
        <v>237</v>
      </c>
      <c r="H43" s="200"/>
      <c r="I43" s="229" t="s">
        <v>237</v>
      </c>
      <c r="J43" s="200"/>
      <c r="K43" s="225" t="s">
        <v>237</v>
      </c>
      <c r="L43" s="200"/>
      <c r="M43" s="229" t="s">
        <v>237</v>
      </c>
      <c r="N43" s="200"/>
      <c r="O43" s="229" t="s">
        <v>237</v>
      </c>
      <c r="P43" s="200"/>
      <c r="Q43" s="229" t="s">
        <v>237</v>
      </c>
      <c r="S43" s="225" t="s">
        <v>237</v>
      </c>
      <c r="T43" s="200"/>
      <c r="U43" s="229" t="s">
        <v>237</v>
      </c>
      <c r="V43" s="200"/>
      <c r="W43" s="229" t="s">
        <v>237</v>
      </c>
      <c r="X43" s="200"/>
      <c r="Y43" s="229" t="s">
        <v>237</v>
      </c>
      <c r="AA43" s="225" t="s">
        <v>237</v>
      </c>
      <c r="AB43" s="200"/>
      <c r="AC43" s="229" t="s">
        <v>237</v>
      </c>
      <c r="AD43" s="200"/>
      <c r="AE43" s="229" t="s">
        <v>237</v>
      </c>
      <c r="AF43" s="200"/>
      <c r="AG43" s="229" t="s">
        <v>237</v>
      </c>
    </row>
    <row r="44" spans="1:33" ht="15.5" x14ac:dyDescent="0.35">
      <c r="A44" s="213" t="s">
        <v>205</v>
      </c>
      <c r="B44" s="200"/>
      <c r="C44" s="225" t="s">
        <v>237</v>
      </c>
      <c r="D44" s="200"/>
      <c r="E44" s="229" t="s">
        <v>237</v>
      </c>
      <c r="F44" s="200"/>
      <c r="G44" s="229" t="s">
        <v>237</v>
      </c>
      <c r="H44" s="200"/>
      <c r="I44" s="229" t="s">
        <v>237</v>
      </c>
      <c r="J44" s="200"/>
      <c r="K44" s="225" t="s">
        <v>237</v>
      </c>
      <c r="L44" s="200"/>
      <c r="M44" s="229" t="s">
        <v>237</v>
      </c>
      <c r="N44" s="200"/>
      <c r="O44" s="229" t="s">
        <v>237</v>
      </c>
      <c r="P44" s="200"/>
      <c r="Q44" s="229" t="s">
        <v>237</v>
      </c>
      <c r="S44" s="225" t="s">
        <v>237</v>
      </c>
      <c r="T44" s="200"/>
      <c r="U44" s="229" t="s">
        <v>237</v>
      </c>
      <c r="V44" s="200"/>
      <c r="W44" s="229" t="s">
        <v>237</v>
      </c>
      <c r="X44" s="200"/>
      <c r="Y44" s="229" t="s">
        <v>237</v>
      </c>
      <c r="AA44" s="225" t="s">
        <v>237</v>
      </c>
      <c r="AB44" s="200"/>
      <c r="AC44" s="229" t="s">
        <v>237</v>
      </c>
      <c r="AD44" s="200"/>
      <c r="AE44" s="229" t="s">
        <v>237</v>
      </c>
      <c r="AF44" s="200"/>
      <c r="AG44" s="229" t="s">
        <v>237</v>
      </c>
    </row>
    <row r="45" spans="1:33" ht="15.5" x14ac:dyDescent="0.35">
      <c r="A45" s="213" t="s">
        <v>206</v>
      </c>
      <c r="B45" s="200"/>
      <c r="C45" s="225" t="s">
        <v>237</v>
      </c>
      <c r="D45" s="200"/>
      <c r="E45" s="229" t="s">
        <v>237</v>
      </c>
      <c r="F45" s="200"/>
      <c r="G45" s="229" t="s">
        <v>237</v>
      </c>
      <c r="H45" s="200"/>
      <c r="I45" s="229" t="s">
        <v>237</v>
      </c>
      <c r="J45" s="200"/>
      <c r="K45" s="225" t="s">
        <v>237</v>
      </c>
      <c r="L45" s="200"/>
      <c r="M45" s="229" t="s">
        <v>237</v>
      </c>
      <c r="N45" s="200"/>
      <c r="O45" s="229" t="s">
        <v>237</v>
      </c>
      <c r="P45" s="200"/>
      <c r="Q45" s="229" t="s">
        <v>237</v>
      </c>
      <c r="S45" s="225" t="s">
        <v>237</v>
      </c>
      <c r="T45" s="200"/>
      <c r="U45" s="229" t="s">
        <v>237</v>
      </c>
      <c r="V45" s="200"/>
      <c r="W45" s="229" t="s">
        <v>237</v>
      </c>
      <c r="X45" s="200"/>
      <c r="Y45" s="229" t="s">
        <v>237</v>
      </c>
      <c r="AA45" s="225" t="s">
        <v>237</v>
      </c>
      <c r="AB45" s="200"/>
      <c r="AC45" s="229" t="s">
        <v>237</v>
      </c>
      <c r="AD45" s="200"/>
      <c r="AE45" s="229" t="s">
        <v>237</v>
      </c>
      <c r="AF45" s="200"/>
      <c r="AG45" s="229" t="s">
        <v>237</v>
      </c>
    </row>
    <row r="46" spans="1:33" ht="15.5" x14ac:dyDescent="0.35">
      <c r="A46" s="213"/>
      <c r="B46" s="200"/>
      <c r="C46" s="221"/>
      <c r="D46" s="200"/>
      <c r="E46" s="222"/>
      <c r="F46" s="200"/>
      <c r="G46" s="222"/>
      <c r="H46" s="200"/>
      <c r="I46" s="222"/>
      <c r="J46" s="200"/>
      <c r="K46" s="221"/>
      <c r="L46" s="200"/>
      <c r="M46" s="222"/>
      <c r="N46" s="200"/>
      <c r="O46" s="222"/>
      <c r="P46" s="200"/>
      <c r="Q46" s="222"/>
      <c r="S46" s="221"/>
      <c r="T46" s="200"/>
      <c r="U46" s="222"/>
      <c r="V46" s="200"/>
      <c r="W46" s="222"/>
      <c r="X46" s="200"/>
      <c r="Y46" s="222"/>
      <c r="AA46" s="221"/>
      <c r="AB46" s="200"/>
      <c r="AC46" s="222"/>
      <c r="AD46" s="200"/>
      <c r="AE46" s="222"/>
      <c r="AF46" s="200"/>
      <c r="AG46" s="222"/>
    </row>
    <row r="47" spans="1:33" ht="15.5" x14ac:dyDescent="0.35">
      <c r="A47" s="211" t="s">
        <v>207</v>
      </c>
      <c r="B47" s="200"/>
      <c r="C47" s="221"/>
      <c r="D47" s="200"/>
      <c r="E47" s="222"/>
      <c r="F47" s="200"/>
      <c r="G47" s="222"/>
      <c r="H47" s="200"/>
      <c r="I47" s="222"/>
      <c r="J47" s="200"/>
      <c r="K47" s="221"/>
      <c r="L47" s="200"/>
      <c r="M47" s="222"/>
      <c r="N47" s="200"/>
      <c r="O47" s="222"/>
      <c r="P47" s="200"/>
      <c r="Q47" s="222"/>
      <c r="S47" s="221"/>
      <c r="T47" s="200"/>
      <c r="U47" s="222"/>
      <c r="V47" s="200"/>
      <c r="W47" s="222"/>
      <c r="X47" s="200"/>
      <c r="Y47" s="222"/>
      <c r="AA47" s="221"/>
      <c r="AB47" s="200"/>
      <c r="AC47" s="222"/>
      <c r="AD47" s="200"/>
      <c r="AE47" s="222"/>
      <c r="AF47" s="200"/>
      <c r="AG47" s="222"/>
    </row>
    <row r="48" spans="1:33" ht="15.5" x14ac:dyDescent="0.35">
      <c r="A48" s="213" t="s">
        <v>203</v>
      </c>
      <c r="B48" s="200"/>
      <c r="C48" s="225" t="s">
        <v>237</v>
      </c>
      <c r="D48" s="200"/>
      <c r="E48" s="229" t="s">
        <v>237</v>
      </c>
      <c r="F48" s="200"/>
      <c r="G48" s="229" t="s">
        <v>237</v>
      </c>
      <c r="H48" s="200"/>
      <c r="I48" s="229" t="s">
        <v>237</v>
      </c>
      <c r="J48" s="200"/>
      <c r="K48" s="225" t="s">
        <v>237</v>
      </c>
      <c r="L48" s="200"/>
      <c r="M48" s="229" t="s">
        <v>237</v>
      </c>
      <c r="N48" s="200"/>
      <c r="O48" s="229" t="s">
        <v>237</v>
      </c>
      <c r="P48" s="200"/>
      <c r="Q48" s="229" t="s">
        <v>237</v>
      </c>
      <c r="S48" s="225" t="s">
        <v>237</v>
      </c>
      <c r="T48" s="200"/>
      <c r="U48" s="229" t="s">
        <v>237</v>
      </c>
      <c r="V48" s="200"/>
      <c r="W48" s="229" t="s">
        <v>237</v>
      </c>
      <c r="X48" s="200"/>
      <c r="Y48" s="229" t="s">
        <v>237</v>
      </c>
      <c r="AA48" s="225" t="s">
        <v>237</v>
      </c>
      <c r="AB48" s="200"/>
      <c r="AC48" s="229" t="s">
        <v>237</v>
      </c>
      <c r="AD48" s="200"/>
      <c r="AE48" s="229" t="s">
        <v>237</v>
      </c>
      <c r="AF48" s="200"/>
      <c r="AG48" s="229" t="s">
        <v>237</v>
      </c>
    </row>
    <row r="49" spans="1:33" ht="15.5" x14ac:dyDescent="0.35">
      <c r="A49" s="213" t="s">
        <v>204</v>
      </c>
      <c r="B49" s="200"/>
      <c r="C49" s="225" t="s">
        <v>237</v>
      </c>
      <c r="D49" s="200"/>
      <c r="E49" s="229" t="s">
        <v>237</v>
      </c>
      <c r="F49" s="200"/>
      <c r="G49" s="229" t="s">
        <v>237</v>
      </c>
      <c r="H49" s="200"/>
      <c r="I49" s="229" t="s">
        <v>237</v>
      </c>
      <c r="J49" s="200"/>
      <c r="K49" s="225" t="s">
        <v>237</v>
      </c>
      <c r="L49" s="200"/>
      <c r="M49" s="229" t="s">
        <v>237</v>
      </c>
      <c r="N49" s="200"/>
      <c r="O49" s="229" t="s">
        <v>237</v>
      </c>
      <c r="P49" s="200"/>
      <c r="Q49" s="229" t="s">
        <v>237</v>
      </c>
      <c r="S49" s="225" t="s">
        <v>237</v>
      </c>
      <c r="T49" s="200"/>
      <c r="U49" s="229" t="s">
        <v>237</v>
      </c>
      <c r="V49" s="200"/>
      <c r="W49" s="229" t="s">
        <v>237</v>
      </c>
      <c r="X49" s="200"/>
      <c r="Y49" s="229" t="s">
        <v>237</v>
      </c>
      <c r="AA49" s="225" t="s">
        <v>237</v>
      </c>
      <c r="AB49" s="200"/>
      <c r="AC49" s="229" t="s">
        <v>237</v>
      </c>
      <c r="AD49" s="200"/>
      <c r="AE49" s="229" t="s">
        <v>237</v>
      </c>
      <c r="AF49" s="200"/>
      <c r="AG49" s="229" t="s">
        <v>237</v>
      </c>
    </row>
    <row r="50" spans="1:33" ht="15.5" x14ac:dyDescent="0.35">
      <c r="A50" s="213" t="s">
        <v>205</v>
      </c>
      <c r="B50" s="200"/>
      <c r="C50" s="225" t="s">
        <v>237</v>
      </c>
      <c r="D50" s="200"/>
      <c r="E50" s="229" t="s">
        <v>237</v>
      </c>
      <c r="F50" s="200"/>
      <c r="G50" s="229" t="s">
        <v>237</v>
      </c>
      <c r="H50" s="200"/>
      <c r="I50" s="229" t="s">
        <v>237</v>
      </c>
      <c r="J50" s="200"/>
      <c r="K50" s="225" t="s">
        <v>237</v>
      </c>
      <c r="L50" s="200"/>
      <c r="M50" s="229" t="s">
        <v>237</v>
      </c>
      <c r="N50" s="200"/>
      <c r="O50" s="229" t="s">
        <v>237</v>
      </c>
      <c r="P50" s="200"/>
      <c r="Q50" s="229" t="s">
        <v>237</v>
      </c>
      <c r="S50" s="225" t="s">
        <v>237</v>
      </c>
      <c r="T50" s="200"/>
      <c r="U50" s="229" t="s">
        <v>237</v>
      </c>
      <c r="V50" s="200"/>
      <c r="W50" s="229" t="s">
        <v>237</v>
      </c>
      <c r="X50" s="200"/>
      <c r="Y50" s="229" t="s">
        <v>237</v>
      </c>
      <c r="AA50" s="225" t="s">
        <v>237</v>
      </c>
      <c r="AB50" s="200"/>
      <c r="AC50" s="229" t="s">
        <v>237</v>
      </c>
      <c r="AD50" s="200"/>
      <c r="AE50" s="229" t="s">
        <v>237</v>
      </c>
      <c r="AF50" s="200"/>
      <c r="AG50" s="229" t="s">
        <v>237</v>
      </c>
    </row>
    <row r="51" spans="1:33" ht="15.5" x14ac:dyDescent="0.35">
      <c r="A51" s="213" t="s">
        <v>206</v>
      </c>
      <c r="B51" s="200"/>
      <c r="C51" s="225" t="s">
        <v>237</v>
      </c>
      <c r="D51" s="200"/>
      <c r="E51" s="229" t="s">
        <v>237</v>
      </c>
      <c r="F51" s="200"/>
      <c r="G51" s="229" t="s">
        <v>237</v>
      </c>
      <c r="H51" s="200"/>
      <c r="I51" s="229" t="s">
        <v>237</v>
      </c>
      <c r="J51" s="200"/>
      <c r="K51" s="225" t="s">
        <v>237</v>
      </c>
      <c r="L51" s="200"/>
      <c r="M51" s="229" t="s">
        <v>237</v>
      </c>
      <c r="N51" s="200"/>
      <c r="O51" s="229" t="s">
        <v>237</v>
      </c>
      <c r="P51" s="200"/>
      <c r="Q51" s="229" t="s">
        <v>237</v>
      </c>
      <c r="S51" s="225" t="s">
        <v>237</v>
      </c>
      <c r="T51" s="200"/>
      <c r="U51" s="229" t="s">
        <v>237</v>
      </c>
      <c r="V51" s="200"/>
      <c r="W51" s="229" t="s">
        <v>237</v>
      </c>
      <c r="X51" s="200"/>
      <c r="Y51" s="229" t="s">
        <v>237</v>
      </c>
      <c r="AA51" s="225" t="s">
        <v>237</v>
      </c>
      <c r="AB51" s="200"/>
      <c r="AC51" s="229" t="s">
        <v>237</v>
      </c>
      <c r="AD51" s="200"/>
      <c r="AE51" s="229" t="s">
        <v>237</v>
      </c>
      <c r="AF51" s="200"/>
      <c r="AG51" s="229" t="s">
        <v>237</v>
      </c>
    </row>
    <row r="52" spans="1:33" ht="15.5" x14ac:dyDescent="0.35">
      <c r="A52" s="213"/>
      <c r="B52" s="200"/>
      <c r="C52" s="221"/>
      <c r="D52" s="200"/>
      <c r="E52" s="222"/>
      <c r="F52" s="200"/>
      <c r="G52" s="222"/>
      <c r="H52" s="200"/>
      <c r="I52" s="222"/>
      <c r="J52" s="200"/>
      <c r="K52" s="221"/>
      <c r="L52" s="200"/>
      <c r="M52" s="222"/>
      <c r="N52" s="200"/>
      <c r="O52" s="222"/>
      <c r="P52" s="200"/>
      <c r="Q52" s="222"/>
      <c r="S52" s="221"/>
      <c r="T52" s="200"/>
      <c r="U52" s="222"/>
      <c r="V52" s="200"/>
      <c r="W52" s="222"/>
      <c r="X52" s="200"/>
      <c r="Y52" s="222"/>
      <c r="AA52" s="221"/>
      <c r="AB52" s="200"/>
      <c r="AC52" s="222"/>
      <c r="AD52" s="200"/>
      <c r="AE52" s="222"/>
      <c r="AF52" s="200"/>
      <c r="AG52" s="222"/>
    </row>
    <row r="53" spans="1:33" ht="15.5" x14ac:dyDescent="0.35">
      <c r="A53" s="211" t="s">
        <v>208</v>
      </c>
      <c r="B53" s="200"/>
      <c r="C53" s="227"/>
      <c r="D53" s="200"/>
      <c r="E53" s="228"/>
      <c r="F53" s="200"/>
      <c r="G53" s="228"/>
      <c r="H53" s="200"/>
      <c r="I53" s="228"/>
      <c r="J53" s="200"/>
      <c r="K53" s="227"/>
      <c r="L53" s="200"/>
      <c r="M53" s="228"/>
      <c r="N53" s="200"/>
      <c r="O53" s="228"/>
      <c r="P53" s="200"/>
      <c r="Q53" s="228"/>
      <c r="S53" s="227"/>
      <c r="T53" s="200"/>
      <c r="U53" s="228"/>
      <c r="V53" s="200"/>
      <c r="W53" s="228"/>
      <c r="X53" s="200"/>
      <c r="Y53" s="228"/>
      <c r="AA53" s="227"/>
      <c r="AB53" s="200"/>
      <c r="AC53" s="228"/>
      <c r="AD53" s="200"/>
      <c r="AE53" s="228"/>
      <c r="AF53" s="200"/>
      <c r="AG53" s="228"/>
    </row>
    <row r="54" spans="1:33" ht="15.5" x14ac:dyDescent="0.35">
      <c r="A54" s="213" t="s">
        <v>203</v>
      </c>
      <c r="B54" s="200"/>
      <c r="C54" s="225" t="s">
        <v>237</v>
      </c>
      <c r="D54" s="200"/>
      <c r="E54" s="229" t="s">
        <v>237</v>
      </c>
      <c r="F54" s="200"/>
      <c r="G54" s="229" t="s">
        <v>237</v>
      </c>
      <c r="H54" s="200"/>
      <c r="I54" s="229" t="s">
        <v>237</v>
      </c>
      <c r="J54" s="200"/>
      <c r="K54" s="225" t="s">
        <v>237</v>
      </c>
      <c r="L54" s="200"/>
      <c r="M54" s="229" t="s">
        <v>237</v>
      </c>
      <c r="N54" s="200"/>
      <c r="O54" s="229" t="s">
        <v>237</v>
      </c>
      <c r="P54" s="200"/>
      <c r="Q54" s="229" t="s">
        <v>237</v>
      </c>
      <c r="S54" s="225" t="s">
        <v>237</v>
      </c>
      <c r="T54" s="200"/>
      <c r="U54" s="229" t="s">
        <v>237</v>
      </c>
      <c r="V54" s="200"/>
      <c r="W54" s="229" t="s">
        <v>237</v>
      </c>
      <c r="X54" s="200"/>
      <c r="Y54" s="229" t="s">
        <v>237</v>
      </c>
      <c r="AA54" s="225" t="s">
        <v>237</v>
      </c>
      <c r="AB54" s="200"/>
      <c r="AC54" s="229" t="s">
        <v>237</v>
      </c>
      <c r="AD54" s="200"/>
      <c r="AE54" s="229" t="s">
        <v>237</v>
      </c>
      <c r="AF54" s="200"/>
      <c r="AG54" s="229" t="s">
        <v>237</v>
      </c>
    </row>
    <row r="55" spans="1:33" ht="15.5" x14ac:dyDescent="0.35">
      <c r="A55" s="213" t="s">
        <v>204</v>
      </c>
      <c r="B55" s="200"/>
      <c r="C55" s="225" t="s">
        <v>237</v>
      </c>
      <c r="D55" s="200"/>
      <c r="E55" s="229" t="s">
        <v>237</v>
      </c>
      <c r="F55" s="200"/>
      <c r="G55" s="229" t="s">
        <v>237</v>
      </c>
      <c r="H55" s="200"/>
      <c r="I55" s="229" t="s">
        <v>237</v>
      </c>
      <c r="J55" s="200"/>
      <c r="K55" s="225" t="s">
        <v>237</v>
      </c>
      <c r="L55" s="200"/>
      <c r="M55" s="229" t="s">
        <v>237</v>
      </c>
      <c r="N55" s="200"/>
      <c r="O55" s="229" t="s">
        <v>237</v>
      </c>
      <c r="P55" s="200"/>
      <c r="Q55" s="229" t="s">
        <v>237</v>
      </c>
      <c r="S55" s="225" t="s">
        <v>237</v>
      </c>
      <c r="T55" s="200"/>
      <c r="U55" s="229" t="s">
        <v>237</v>
      </c>
      <c r="V55" s="200"/>
      <c r="W55" s="229" t="s">
        <v>237</v>
      </c>
      <c r="X55" s="200"/>
      <c r="Y55" s="229" t="s">
        <v>237</v>
      </c>
      <c r="AA55" s="225" t="s">
        <v>237</v>
      </c>
      <c r="AB55" s="200"/>
      <c r="AC55" s="229" t="s">
        <v>237</v>
      </c>
      <c r="AD55" s="200"/>
      <c r="AE55" s="229" t="s">
        <v>237</v>
      </c>
      <c r="AF55" s="200"/>
      <c r="AG55" s="229" t="s">
        <v>237</v>
      </c>
    </row>
    <row r="56" spans="1:33" ht="15.5" x14ac:dyDescent="0.35">
      <c r="A56" s="213" t="s">
        <v>205</v>
      </c>
      <c r="B56" s="200"/>
      <c r="C56" s="225" t="s">
        <v>237</v>
      </c>
      <c r="D56" s="200"/>
      <c r="E56" s="229" t="s">
        <v>237</v>
      </c>
      <c r="F56" s="200"/>
      <c r="G56" s="229" t="s">
        <v>237</v>
      </c>
      <c r="H56" s="200"/>
      <c r="I56" s="229" t="s">
        <v>237</v>
      </c>
      <c r="J56" s="200"/>
      <c r="K56" s="225" t="s">
        <v>237</v>
      </c>
      <c r="L56" s="200"/>
      <c r="M56" s="229" t="s">
        <v>237</v>
      </c>
      <c r="N56" s="200"/>
      <c r="O56" s="229" t="s">
        <v>237</v>
      </c>
      <c r="P56" s="200"/>
      <c r="Q56" s="229" t="s">
        <v>237</v>
      </c>
      <c r="S56" s="225" t="s">
        <v>237</v>
      </c>
      <c r="T56" s="200"/>
      <c r="U56" s="229" t="s">
        <v>237</v>
      </c>
      <c r="V56" s="200"/>
      <c r="W56" s="229" t="s">
        <v>237</v>
      </c>
      <c r="X56" s="200"/>
      <c r="Y56" s="229" t="s">
        <v>237</v>
      </c>
      <c r="AA56" s="225" t="s">
        <v>237</v>
      </c>
      <c r="AB56" s="200"/>
      <c r="AC56" s="229" t="s">
        <v>237</v>
      </c>
      <c r="AD56" s="200"/>
      <c r="AE56" s="229" t="s">
        <v>237</v>
      </c>
      <c r="AF56" s="200"/>
      <c r="AG56" s="229" t="s">
        <v>237</v>
      </c>
    </row>
    <row r="57" spans="1:33" ht="15.5" x14ac:dyDescent="0.35">
      <c r="A57" s="213" t="s">
        <v>206</v>
      </c>
      <c r="B57" s="200"/>
      <c r="C57" s="225" t="s">
        <v>237</v>
      </c>
      <c r="D57" s="200"/>
      <c r="E57" s="229" t="s">
        <v>237</v>
      </c>
      <c r="F57" s="200"/>
      <c r="G57" s="229" t="s">
        <v>237</v>
      </c>
      <c r="H57" s="200"/>
      <c r="I57" s="229" t="s">
        <v>237</v>
      </c>
      <c r="J57" s="200"/>
      <c r="K57" s="225" t="s">
        <v>237</v>
      </c>
      <c r="L57" s="200"/>
      <c r="M57" s="229" t="s">
        <v>237</v>
      </c>
      <c r="N57" s="200"/>
      <c r="O57" s="229" t="s">
        <v>237</v>
      </c>
      <c r="P57" s="200"/>
      <c r="Q57" s="229" t="s">
        <v>237</v>
      </c>
      <c r="S57" s="225" t="s">
        <v>237</v>
      </c>
      <c r="T57" s="200"/>
      <c r="U57" s="229" t="s">
        <v>237</v>
      </c>
      <c r="V57" s="200"/>
      <c r="W57" s="229" t="s">
        <v>237</v>
      </c>
      <c r="X57" s="200"/>
      <c r="Y57" s="229" t="s">
        <v>237</v>
      </c>
      <c r="AA57" s="225" t="s">
        <v>237</v>
      </c>
      <c r="AB57" s="200"/>
      <c r="AC57" s="229" t="s">
        <v>237</v>
      </c>
      <c r="AD57" s="200"/>
      <c r="AE57" s="229" t="s">
        <v>237</v>
      </c>
      <c r="AF57" s="200"/>
      <c r="AG57" s="229" t="s">
        <v>237</v>
      </c>
    </row>
    <row r="58" spans="1:33" ht="15.5" x14ac:dyDescent="0.35">
      <c r="A58" s="213"/>
      <c r="B58" s="200"/>
      <c r="C58" s="221"/>
      <c r="D58" s="200"/>
      <c r="E58" s="222"/>
      <c r="F58" s="200"/>
      <c r="G58" s="222"/>
      <c r="H58" s="200"/>
      <c r="I58" s="222"/>
      <c r="J58" s="200"/>
      <c r="K58" s="221"/>
      <c r="L58" s="200"/>
      <c r="M58" s="222"/>
      <c r="N58" s="200"/>
      <c r="O58" s="222"/>
      <c r="P58" s="200"/>
      <c r="Q58" s="222"/>
      <c r="S58" s="221"/>
      <c r="T58" s="200"/>
      <c r="U58" s="222"/>
      <c r="V58" s="200"/>
      <c r="W58" s="222"/>
      <c r="X58" s="200"/>
      <c r="Y58" s="222"/>
      <c r="AA58" s="221"/>
      <c r="AB58" s="200"/>
      <c r="AC58" s="222"/>
      <c r="AD58" s="200"/>
      <c r="AE58" s="222"/>
      <c r="AF58" s="200"/>
      <c r="AG58" s="222"/>
    </row>
    <row r="59" spans="1:33" ht="15.5" x14ac:dyDescent="0.35">
      <c r="A59" s="211" t="s">
        <v>209</v>
      </c>
      <c r="B59" s="200"/>
      <c r="C59" s="227"/>
      <c r="D59" s="200"/>
      <c r="E59" s="228"/>
      <c r="F59" s="200"/>
      <c r="G59" s="228"/>
      <c r="H59" s="200"/>
      <c r="I59" s="228"/>
      <c r="J59" s="200"/>
      <c r="K59" s="227"/>
      <c r="L59" s="200"/>
      <c r="M59" s="228"/>
      <c r="N59" s="200"/>
      <c r="O59" s="228"/>
      <c r="P59" s="200"/>
      <c r="Q59" s="228"/>
      <c r="S59" s="227"/>
      <c r="T59" s="200"/>
      <c r="U59" s="228"/>
      <c r="V59" s="200"/>
      <c r="W59" s="228"/>
      <c r="X59" s="200"/>
      <c r="Y59" s="228"/>
      <c r="AA59" s="227"/>
      <c r="AB59" s="200"/>
      <c r="AC59" s="228"/>
      <c r="AD59" s="200"/>
      <c r="AE59" s="228"/>
      <c r="AF59" s="200"/>
      <c r="AG59" s="228"/>
    </row>
    <row r="60" spans="1:33" ht="15.5" x14ac:dyDescent="0.35">
      <c r="A60" s="213" t="s">
        <v>203</v>
      </c>
      <c r="B60" s="200"/>
      <c r="C60" s="225" t="s">
        <v>237</v>
      </c>
      <c r="D60" s="200"/>
      <c r="E60" s="229" t="s">
        <v>237</v>
      </c>
      <c r="F60" s="200"/>
      <c r="G60" s="229" t="s">
        <v>237</v>
      </c>
      <c r="H60" s="200"/>
      <c r="I60" s="229" t="s">
        <v>237</v>
      </c>
      <c r="J60" s="200"/>
      <c r="K60" s="225" t="s">
        <v>237</v>
      </c>
      <c r="L60" s="200"/>
      <c r="M60" s="229" t="s">
        <v>237</v>
      </c>
      <c r="N60" s="200"/>
      <c r="O60" s="229" t="s">
        <v>237</v>
      </c>
      <c r="P60" s="200"/>
      <c r="Q60" s="229" t="s">
        <v>237</v>
      </c>
      <c r="S60" s="225" t="s">
        <v>237</v>
      </c>
      <c r="T60" s="200"/>
      <c r="U60" s="229" t="s">
        <v>237</v>
      </c>
      <c r="V60" s="200"/>
      <c r="W60" s="229" t="s">
        <v>237</v>
      </c>
      <c r="X60" s="200"/>
      <c r="Y60" s="229" t="s">
        <v>237</v>
      </c>
      <c r="AA60" s="225" t="s">
        <v>237</v>
      </c>
      <c r="AB60" s="200"/>
      <c r="AC60" s="229" t="s">
        <v>237</v>
      </c>
      <c r="AD60" s="200"/>
      <c r="AE60" s="229" t="s">
        <v>237</v>
      </c>
      <c r="AF60" s="200"/>
      <c r="AG60" s="229" t="s">
        <v>237</v>
      </c>
    </row>
    <row r="61" spans="1:33" ht="15.5" x14ac:dyDescent="0.35">
      <c r="A61" s="213" t="s">
        <v>204</v>
      </c>
      <c r="B61" s="200"/>
      <c r="C61" s="225" t="s">
        <v>237</v>
      </c>
      <c r="D61" s="200"/>
      <c r="E61" s="229" t="s">
        <v>237</v>
      </c>
      <c r="F61" s="200"/>
      <c r="G61" s="229" t="s">
        <v>237</v>
      </c>
      <c r="H61" s="200"/>
      <c r="I61" s="229" t="s">
        <v>237</v>
      </c>
      <c r="J61" s="200"/>
      <c r="K61" s="225" t="s">
        <v>237</v>
      </c>
      <c r="L61" s="200"/>
      <c r="M61" s="229" t="s">
        <v>237</v>
      </c>
      <c r="N61" s="200"/>
      <c r="O61" s="229" t="s">
        <v>237</v>
      </c>
      <c r="P61" s="200"/>
      <c r="Q61" s="229" t="s">
        <v>237</v>
      </c>
      <c r="S61" s="225" t="s">
        <v>237</v>
      </c>
      <c r="T61" s="200"/>
      <c r="U61" s="229" t="s">
        <v>237</v>
      </c>
      <c r="V61" s="200"/>
      <c r="W61" s="229" t="s">
        <v>237</v>
      </c>
      <c r="X61" s="200"/>
      <c r="Y61" s="229" t="s">
        <v>237</v>
      </c>
      <c r="AA61" s="225" t="s">
        <v>237</v>
      </c>
      <c r="AB61" s="200"/>
      <c r="AC61" s="229" t="s">
        <v>237</v>
      </c>
      <c r="AD61" s="200"/>
      <c r="AE61" s="229" t="s">
        <v>237</v>
      </c>
      <c r="AF61" s="200"/>
      <c r="AG61" s="229" t="s">
        <v>237</v>
      </c>
    </row>
    <row r="62" spans="1:33" ht="15.5" x14ac:dyDescent="0.35">
      <c r="A62" s="213" t="s">
        <v>205</v>
      </c>
      <c r="B62" s="200"/>
      <c r="C62" s="225" t="s">
        <v>237</v>
      </c>
      <c r="D62" s="200"/>
      <c r="E62" s="229" t="s">
        <v>237</v>
      </c>
      <c r="F62" s="200"/>
      <c r="G62" s="229" t="s">
        <v>237</v>
      </c>
      <c r="H62" s="200"/>
      <c r="I62" s="229" t="s">
        <v>237</v>
      </c>
      <c r="J62" s="200"/>
      <c r="K62" s="225" t="s">
        <v>237</v>
      </c>
      <c r="L62" s="200"/>
      <c r="M62" s="229" t="s">
        <v>237</v>
      </c>
      <c r="N62" s="200"/>
      <c r="O62" s="229" t="s">
        <v>237</v>
      </c>
      <c r="P62" s="200"/>
      <c r="Q62" s="229" t="s">
        <v>237</v>
      </c>
      <c r="S62" s="225" t="s">
        <v>237</v>
      </c>
      <c r="T62" s="200"/>
      <c r="U62" s="229" t="s">
        <v>237</v>
      </c>
      <c r="V62" s="200"/>
      <c r="W62" s="229" t="s">
        <v>237</v>
      </c>
      <c r="X62" s="200"/>
      <c r="Y62" s="229" t="s">
        <v>237</v>
      </c>
      <c r="AA62" s="225" t="s">
        <v>237</v>
      </c>
      <c r="AB62" s="200"/>
      <c r="AC62" s="229" t="s">
        <v>237</v>
      </c>
      <c r="AD62" s="200"/>
      <c r="AE62" s="229" t="s">
        <v>237</v>
      </c>
      <c r="AF62" s="200"/>
      <c r="AG62" s="229" t="s">
        <v>237</v>
      </c>
    </row>
    <row r="63" spans="1:33" ht="15.5" x14ac:dyDescent="0.35">
      <c r="A63" s="213" t="s">
        <v>206</v>
      </c>
      <c r="B63" s="200"/>
      <c r="C63" s="225" t="s">
        <v>237</v>
      </c>
      <c r="D63" s="200"/>
      <c r="E63" s="229" t="s">
        <v>237</v>
      </c>
      <c r="F63" s="200"/>
      <c r="G63" s="229" t="s">
        <v>237</v>
      </c>
      <c r="H63" s="200"/>
      <c r="I63" s="229" t="s">
        <v>237</v>
      </c>
      <c r="J63" s="200"/>
      <c r="K63" s="225" t="s">
        <v>237</v>
      </c>
      <c r="L63" s="200"/>
      <c r="M63" s="229" t="s">
        <v>237</v>
      </c>
      <c r="N63" s="200"/>
      <c r="O63" s="229" t="s">
        <v>237</v>
      </c>
      <c r="P63" s="200"/>
      <c r="Q63" s="229" t="s">
        <v>237</v>
      </c>
      <c r="S63" s="225" t="s">
        <v>237</v>
      </c>
      <c r="T63" s="200"/>
      <c r="U63" s="229" t="s">
        <v>237</v>
      </c>
      <c r="V63" s="200"/>
      <c r="W63" s="229" t="s">
        <v>237</v>
      </c>
      <c r="X63" s="200"/>
      <c r="Y63" s="229" t="s">
        <v>237</v>
      </c>
      <c r="AA63" s="225" t="s">
        <v>237</v>
      </c>
      <c r="AB63" s="200"/>
      <c r="AC63" s="229" t="s">
        <v>237</v>
      </c>
      <c r="AD63" s="200"/>
      <c r="AE63" s="229" t="s">
        <v>237</v>
      </c>
      <c r="AF63" s="200"/>
      <c r="AG63" s="229" t="s">
        <v>237</v>
      </c>
    </row>
    <row r="64" spans="1:33" ht="15.5" x14ac:dyDescent="0.35">
      <c r="A64" s="213"/>
      <c r="B64" s="200"/>
      <c r="C64" s="221"/>
      <c r="D64" s="200"/>
      <c r="E64" s="222"/>
      <c r="F64" s="200"/>
      <c r="G64" s="222"/>
      <c r="H64" s="200"/>
      <c r="I64" s="222"/>
      <c r="J64" s="200"/>
      <c r="K64" s="221"/>
      <c r="L64" s="200"/>
      <c r="M64" s="222"/>
      <c r="N64" s="200"/>
      <c r="O64" s="222"/>
      <c r="P64" s="200"/>
      <c r="Q64" s="222"/>
      <c r="S64" s="221"/>
      <c r="T64" s="200"/>
      <c r="U64" s="222"/>
      <c r="V64" s="200"/>
      <c r="W64" s="222"/>
      <c r="X64" s="200"/>
      <c r="Y64" s="222"/>
      <c r="AA64" s="221"/>
      <c r="AB64" s="200"/>
      <c r="AC64" s="222"/>
      <c r="AD64" s="200"/>
      <c r="AE64" s="222"/>
      <c r="AF64" s="200"/>
      <c r="AG64" s="222"/>
    </row>
    <row r="65" spans="1:33" ht="15.5" x14ac:dyDescent="0.35">
      <c r="A65" s="211" t="s">
        <v>210</v>
      </c>
      <c r="B65" s="200"/>
      <c r="C65" s="221"/>
      <c r="D65" s="200"/>
      <c r="E65" s="222"/>
      <c r="F65" s="200"/>
      <c r="G65" s="222"/>
      <c r="H65" s="200"/>
      <c r="I65" s="222"/>
      <c r="J65" s="200"/>
      <c r="K65" s="221"/>
      <c r="L65" s="200"/>
      <c r="M65" s="222"/>
      <c r="N65" s="200"/>
      <c r="O65" s="222"/>
      <c r="P65" s="200"/>
      <c r="Q65" s="222"/>
      <c r="S65" s="221"/>
      <c r="T65" s="200"/>
      <c r="U65" s="222"/>
      <c r="V65" s="200"/>
      <c r="W65" s="222"/>
      <c r="X65" s="200"/>
      <c r="Y65" s="222"/>
      <c r="AA65" s="221"/>
      <c r="AB65" s="200"/>
      <c r="AC65" s="222"/>
      <c r="AD65" s="200"/>
      <c r="AE65" s="222"/>
      <c r="AF65" s="200"/>
      <c r="AG65" s="222"/>
    </row>
    <row r="66" spans="1:33" ht="15.5" x14ac:dyDescent="0.35">
      <c r="A66" s="213" t="s">
        <v>203</v>
      </c>
      <c r="B66" s="200"/>
      <c r="C66" s="225" t="s">
        <v>237</v>
      </c>
      <c r="D66" s="200"/>
      <c r="E66" s="229" t="s">
        <v>237</v>
      </c>
      <c r="F66" s="200"/>
      <c r="G66" s="229" t="s">
        <v>237</v>
      </c>
      <c r="H66" s="200"/>
      <c r="I66" s="229" t="s">
        <v>237</v>
      </c>
      <c r="J66" s="200"/>
      <c r="K66" s="225" t="s">
        <v>237</v>
      </c>
      <c r="L66" s="200"/>
      <c r="M66" s="229" t="s">
        <v>237</v>
      </c>
      <c r="N66" s="200"/>
      <c r="O66" s="229" t="s">
        <v>237</v>
      </c>
      <c r="P66" s="200"/>
      <c r="Q66" s="229" t="s">
        <v>237</v>
      </c>
      <c r="S66" s="225" t="s">
        <v>237</v>
      </c>
      <c r="T66" s="200"/>
      <c r="U66" s="229" t="s">
        <v>237</v>
      </c>
      <c r="V66" s="200"/>
      <c r="W66" s="229" t="s">
        <v>237</v>
      </c>
      <c r="X66" s="200"/>
      <c r="Y66" s="229" t="s">
        <v>237</v>
      </c>
      <c r="AA66" s="225" t="s">
        <v>237</v>
      </c>
      <c r="AB66" s="200"/>
      <c r="AC66" s="229" t="s">
        <v>237</v>
      </c>
      <c r="AD66" s="200"/>
      <c r="AE66" s="229" t="s">
        <v>237</v>
      </c>
      <c r="AF66" s="200"/>
      <c r="AG66" s="229" t="s">
        <v>237</v>
      </c>
    </row>
    <row r="67" spans="1:33" ht="15.5" x14ac:dyDescent="0.35">
      <c r="A67" s="213" t="s">
        <v>204</v>
      </c>
      <c r="B67" s="200"/>
      <c r="C67" s="225" t="s">
        <v>237</v>
      </c>
      <c r="D67" s="200"/>
      <c r="E67" s="229" t="s">
        <v>237</v>
      </c>
      <c r="F67" s="200"/>
      <c r="G67" s="229" t="s">
        <v>237</v>
      </c>
      <c r="H67" s="200"/>
      <c r="I67" s="229" t="s">
        <v>237</v>
      </c>
      <c r="J67" s="200"/>
      <c r="K67" s="225" t="s">
        <v>237</v>
      </c>
      <c r="L67" s="200"/>
      <c r="M67" s="229" t="s">
        <v>237</v>
      </c>
      <c r="N67" s="200"/>
      <c r="O67" s="229" t="s">
        <v>237</v>
      </c>
      <c r="P67" s="200"/>
      <c r="Q67" s="229" t="s">
        <v>237</v>
      </c>
      <c r="S67" s="225" t="s">
        <v>237</v>
      </c>
      <c r="T67" s="200"/>
      <c r="U67" s="229" t="s">
        <v>237</v>
      </c>
      <c r="V67" s="200"/>
      <c r="W67" s="229" t="s">
        <v>237</v>
      </c>
      <c r="X67" s="200"/>
      <c r="Y67" s="229" t="s">
        <v>237</v>
      </c>
      <c r="AA67" s="225" t="s">
        <v>237</v>
      </c>
      <c r="AB67" s="200"/>
      <c r="AC67" s="229" t="s">
        <v>237</v>
      </c>
      <c r="AD67" s="200"/>
      <c r="AE67" s="229" t="s">
        <v>237</v>
      </c>
      <c r="AF67" s="200"/>
      <c r="AG67" s="229" t="s">
        <v>237</v>
      </c>
    </row>
    <row r="68" spans="1:33" ht="15.5" x14ac:dyDescent="0.35">
      <c r="A68" s="213" t="s">
        <v>205</v>
      </c>
      <c r="B68" s="200"/>
      <c r="C68" s="225" t="s">
        <v>237</v>
      </c>
      <c r="D68" s="200"/>
      <c r="E68" s="229" t="s">
        <v>237</v>
      </c>
      <c r="F68" s="200"/>
      <c r="G68" s="229" t="s">
        <v>237</v>
      </c>
      <c r="H68" s="200"/>
      <c r="I68" s="229" t="s">
        <v>237</v>
      </c>
      <c r="J68" s="200"/>
      <c r="K68" s="225" t="s">
        <v>237</v>
      </c>
      <c r="L68" s="200"/>
      <c r="M68" s="229" t="s">
        <v>237</v>
      </c>
      <c r="N68" s="200"/>
      <c r="O68" s="229" t="s">
        <v>237</v>
      </c>
      <c r="P68" s="200"/>
      <c r="Q68" s="229" t="s">
        <v>237</v>
      </c>
      <c r="S68" s="225" t="s">
        <v>237</v>
      </c>
      <c r="T68" s="200"/>
      <c r="U68" s="229" t="s">
        <v>237</v>
      </c>
      <c r="V68" s="200"/>
      <c r="W68" s="229" t="s">
        <v>237</v>
      </c>
      <c r="X68" s="200"/>
      <c r="Y68" s="229" t="s">
        <v>237</v>
      </c>
      <c r="AA68" s="225" t="s">
        <v>237</v>
      </c>
      <c r="AB68" s="200"/>
      <c r="AC68" s="229" t="s">
        <v>237</v>
      </c>
      <c r="AD68" s="200"/>
      <c r="AE68" s="229" t="s">
        <v>237</v>
      </c>
      <c r="AF68" s="200"/>
      <c r="AG68" s="229" t="s">
        <v>237</v>
      </c>
    </row>
    <row r="69" spans="1:33" ht="15.5" x14ac:dyDescent="0.35">
      <c r="A69" s="213" t="s">
        <v>206</v>
      </c>
      <c r="B69" s="200"/>
      <c r="C69" s="225" t="s">
        <v>237</v>
      </c>
      <c r="D69" s="200"/>
      <c r="E69" s="229" t="s">
        <v>237</v>
      </c>
      <c r="F69" s="200"/>
      <c r="G69" s="229" t="s">
        <v>237</v>
      </c>
      <c r="H69" s="200"/>
      <c r="I69" s="229" t="s">
        <v>237</v>
      </c>
      <c r="J69" s="200"/>
      <c r="K69" s="225" t="s">
        <v>237</v>
      </c>
      <c r="L69" s="200"/>
      <c r="M69" s="229" t="s">
        <v>237</v>
      </c>
      <c r="N69" s="200"/>
      <c r="O69" s="229" t="s">
        <v>237</v>
      </c>
      <c r="P69" s="200"/>
      <c r="Q69" s="229" t="s">
        <v>237</v>
      </c>
      <c r="S69" s="225" t="s">
        <v>237</v>
      </c>
      <c r="T69" s="200"/>
      <c r="U69" s="229" t="s">
        <v>237</v>
      </c>
      <c r="V69" s="200"/>
      <c r="W69" s="229" t="s">
        <v>237</v>
      </c>
      <c r="X69" s="200"/>
      <c r="Y69" s="229" t="s">
        <v>237</v>
      </c>
      <c r="AA69" s="225" t="s">
        <v>237</v>
      </c>
      <c r="AB69" s="200"/>
      <c r="AC69" s="229" t="s">
        <v>237</v>
      </c>
      <c r="AD69" s="200"/>
      <c r="AE69" s="229" t="s">
        <v>237</v>
      </c>
      <c r="AF69" s="200"/>
      <c r="AG69" s="229" t="s">
        <v>237</v>
      </c>
    </row>
    <row r="70" spans="1:33" ht="15.5" x14ac:dyDescent="0.35">
      <c r="A70" s="213"/>
      <c r="B70" s="200"/>
      <c r="C70" s="221"/>
      <c r="D70" s="200"/>
      <c r="E70" s="222"/>
      <c r="F70" s="200"/>
      <c r="G70" s="230"/>
      <c r="H70" s="200"/>
      <c r="I70" s="222"/>
      <c r="J70" s="200"/>
      <c r="K70" s="221"/>
      <c r="L70" s="200"/>
      <c r="M70" s="222"/>
      <c r="N70" s="200"/>
      <c r="O70" s="230"/>
      <c r="P70" s="200"/>
      <c r="Q70" s="222"/>
      <c r="S70" s="221"/>
      <c r="T70" s="200"/>
      <c r="U70" s="222"/>
      <c r="V70" s="200"/>
      <c r="W70" s="230"/>
      <c r="X70" s="200"/>
      <c r="Y70" s="222"/>
      <c r="AA70" s="221"/>
      <c r="AB70" s="200"/>
      <c r="AC70" s="222"/>
      <c r="AD70" s="200"/>
      <c r="AE70" s="230"/>
      <c r="AF70" s="200"/>
      <c r="AG70" s="222"/>
    </row>
    <row r="71" spans="1:33" ht="15.5" x14ac:dyDescent="0.35">
      <c r="A71" s="211" t="s">
        <v>211</v>
      </c>
      <c r="B71" s="200"/>
      <c r="C71" s="221"/>
      <c r="D71" s="200"/>
      <c r="E71" s="222"/>
      <c r="F71" s="200"/>
      <c r="G71" s="222"/>
      <c r="H71" s="200"/>
      <c r="I71" s="222"/>
      <c r="J71" s="200"/>
      <c r="K71" s="221"/>
      <c r="L71" s="200"/>
      <c r="M71" s="222"/>
      <c r="N71" s="200"/>
      <c r="O71" s="222"/>
      <c r="P71" s="200"/>
      <c r="Q71" s="222"/>
      <c r="S71" s="221"/>
      <c r="T71" s="200"/>
      <c r="U71" s="222"/>
      <c r="V71" s="200"/>
      <c r="W71" s="222"/>
      <c r="X71" s="200"/>
      <c r="Y71" s="222"/>
      <c r="AA71" s="221"/>
      <c r="AB71" s="200"/>
      <c r="AC71" s="222"/>
      <c r="AD71" s="200"/>
      <c r="AE71" s="222"/>
      <c r="AF71" s="200"/>
      <c r="AG71" s="222"/>
    </row>
    <row r="72" spans="1:33" ht="15.5" x14ac:dyDescent="0.35">
      <c r="A72" s="213" t="s">
        <v>203</v>
      </c>
      <c r="B72" s="200"/>
      <c r="C72" s="225" t="s">
        <v>237</v>
      </c>
      <c r="D72" s="200"/>
      <c r="E72" s="229" t="s">
        <v>237</v>
      </c>
      <c r="F72" s="200"/>
      <c r="G72" s="229" t="s">
        <v>237</v>
      </c>
      <c r="H72" s="200"/>
      <c r="I72" s="229" t="s">
        <v>237</v>
      </c>
      <c r="J72" s="200"/>
      <c r="K72" s="225" t="s">
        <v>237</v>
      </c>
      <c r="L72" s="200"/>
      <c r="M72" s="229" t="s">
        <v>237</v>
      </c>
      <c r="N72" s="200"/>
      <c r="O72" s="229" t="s">
        <v>237</v>
      </c>
      <c r="P72" s="200"/>
      <c r="Q72" s="229" t="s">
        <v>237</v>
      </c>
      <c r="S72" s="225" t="s">
        <v>237</v>
      </c>
      <c r="T72" s="200"/>
      <c r="U72" s="229" t="s">
        <v>237</v>
      </c>
      <c r="V72" s="200"/>
      <c r="W72" s="229" t="s">
        <v>237</v>
      </c>
      <c r="X72" s="200"/>
      <c r="Y72" s="229" t="s">
        <v>237</v>
      </c>
      <c r="AA72" s="225" t="s">
        <v>237</v>
      </c>
      <c r="AB72" s="200"/>
      <c r="AC72" s="229" t="s">
        <v>237</v>
      </c>
      <c r="AD72" s="200"/>
      <c r="AE72" s="229" t="s">
        <v>237</v>
      </c>
      <c r="AF72" s="200"/>
      <c r="AG72" s="229" t="s">
        <v>237</v>
      </c>
    </row>
    <row r="73" spans="1:33" ht="15.5" x14ac:dyDescent="0.35">
      <c r="A73" s="213" t="s">
        <v>204</v>
      </c>
      <c r="B73" s="200"/>
      <c r="C73" s="225" t="s">
        <v>237</v>
      </c>
      <c r="D73" s="200"/>
      <c r="E73" s="229" t="s">
        <v>237</v>
      </c>
      <c r="F73" s="200"/>
      <c r="G73" s="229" t="s">
        <v>237</v>
      </c>
      <c r="H73" s="200"/>
      <c r="I73" s="229" t="s">
        <v>237</v>
      </c>
      <c r="J73" s="200"/>
      <c r="K73" s="225" t="s">
        <v>237</v>
      </c>
      <c r="L73" s="200"/>
      <c r="M73" s="229" t="s">
        <v>237</v>
      </c>
      <c r="N73" s="200"/>
      <c r="O73" s="229" t="s">
        <v>237</v>
      </c>
      <c r="P73" s="200"/>
      <c r="Q73" s="229" t="s">
        <v>237</v>
      </c>
      <c r="S73" s="225" t="s">
        <v>237</v>
      </c>
      <c r="T73" s="200"/>
      <c r="U73" s="229" t="s">
        <v>237</v>
      </c>
      <c r="V73" s="200"/>
      <c r="W73" s="229" t="s">
        <v>237</v>
      </c>
      <c r="X73" s="200"/>
      <c r="Y73" s="229" t="s">
        <v>237</v>
      </c>
      <c r="AA73" s="225" t="s">
        <v>237</v>
      </c>
      <c r="AB73" s="200"/>
      <c r="AC73" s="229" t="s">
        <v>237</v>
      </c>
      <c r="AD73" s="200"/>
      <c r="AE73" s="229" t="s">
        <v>237</v>
      </c>
      <c r="AF73" s="200"/>
      <c r="AG73" s="229" t="s">
        <v>237</v>
      </c>
    </row>
    <row r="74" spans="1:33" ht="15.5" x14ac:dyDescent="0.35">
      <c r="A74" s="213" t="s">
        <v>205</v>
      </c>
      <c r="B74" s="200"/>
      <c r="C74" s="225" t="s">
        <v>237</v>
      </c>
      <c r="D74" s="200"/>
      <c r="E74" s="229" t="s">
        <v>237</v>
      </c>
      <c r="F74" s="200"/>
      <c r="G74" s="229" t="s">
        <v>237</v>
      </c>
      <c r="H74" s="200"/>
      <c r="I74" s="229" t="s">
        <v>237</v>
      </c>
      <c r="J74" s="200"/>
      <c r="K74" s="225" t="s">
        <v>237</v>
      </c>
      <c r="L74" s="200"/>
      <c r="M74" s="229" t="s">
        <v>237</v>
      </c>
      <c r="N74" s="200"/>
      <c r="O74" s="229" t="s">
        <v>237</v>
      </c>
      <c r="P74" s="200"/>
      <c r="Q74" s="229" t="s">
        <v>237</v>
      </c>
      <c r="S74" s="225" t="s">
        <v>237</v>
      </c>
      <c r="T74" s="200"/>
      <c r="U74" s="229" t="s">
        <v>237</v>
      </c>
      <c r="V74" s="200"/>
      <c r="W74" s="229" t="s">
        <v>237</v>
      </c>
      <c r="X74" s="200"/>
      <c r="Y74" s="229" t="s">
        <v>237</v>
      </c>
      <c r="AA74" s="225" t="s">
        <v>237</v>
      </c>
      <c r="AB74" s="200"/>
      <c r="AC74" s="229" t="s">
        <v>237</v>
      </c>
      <c r="AD74" s="200"/>
      <c r="AE74" s="229" t="s">
        <v>237</v>
      </c>
      <c r="AF74" s="200"/>
      <c r="AG74" s="229" t="s">
        <v>237</v>
      </c>
    </row>
    <row r="75" spans="1:33" ht="15.5" x14ac:dyDescent="0.35">
      <c r="A75" s="213" t="s">
        <v>206</v>
      </c>
      <c r="B75" s="200"/>
      <c r="C75" s="225" t="s">
        <v>237</v>
      </c>
      <c r="D75" s="200"/>
      <c r="E75" s="229" t="s">
        <v>237</v>
      </c>
      <c r="F75" s="200"/>
      <c r="G75" s="229" t="s">
        <v>237</v>
      </c>
      <c r="H75" s="200"/>
      <c r="I75" s="229" t="s">
        <v>237</v>
      </c>
      <c r="J75" s="200"/>
      <c r="K75" s="225" t="s">
        <v>237</v>
      </c>
      <c r="L75" s="200"/>
      <c r="M75" s="229" t="s">
        <v>237</v>
      </c>
      <c r="N75" s="200"/>
      <c r="O75" s="229" t="s">
        <v>237</v>
      </c>
      <c r="P75" s="200"/>
      <c r="Q75" s="229" t="s">
        <v>237</v>
      </c>
      <c r="S75" s="225" t="s">
        <v>237</v>
      </c>
      <c r="T75" s="200"/>
      <c r="U75" s="229" t="s">
        <v>237</v>
      </c>
      <c r="V75" s="200"/>
      <c r="W75" s="229" t="s">
        <v>237</v>
      </c>
      <c r="X75" s="200"/>
      <c r="Y75" s="229" t="s">
        <v>237</v>
      </c>
      <c r="AA75" s="225" t="s">
        <v>237</v>
      </c>
      <c r="AB75" s="200"/>
      <c r="AC75" s="229" t="s">
        <v>237</v>
      </c>
      <c r="AD75" s="200"/>
      <c r="AE75" s="229" t="s">
        <v>237</v>
      </c>
      <c r="AF75" s="200"/>
      <c r="AG75" s="229" t="s">
        <v>237</v>
      </c>
    </row>
    <row r="76" spans="1:33" ht="15.5" x14ac:dyDescent="0.35">
      <c r="A76" s="213"/>
      <c r="B76" s="200"/>
      <c r="C76" s="221"/>
      <c r="D76" s="200"/>
      <c r="E76" s="222"/>
      <c r="F76" s="200"/>
      <c r="G76" s="222"/>
      <c r="H76" s="200"/>
      <c r="I76" s="222"/>
      <c r="J76" s="200"/>
      <c r="K76" s="221"/>
      <c r="L76" s="200"/>
      <c r="M76" s="222"/>
      <c r="N76" s="200"/>
      <c r="O76" s="222"/>
      <c r="P76" s="200"/>
      <c r="Q76" s="222"/>
      <c r="S76" s="221"/>
      <c r="T76" s="200"/>
      <c r="U76" s="222"/>
      <c r="V76" s="200"/>
      <c r="W76" s="222"/>
      <c r="X76" s="200"/>
      <c r="Y76" s="222"/>
      <c r="AA76" s="221"/>
      <c r="AB76" s="200"/>
      <c r="AC76" s="222"/>
      <c r="AD76" s="200"/>
      <c r="AE76" s="222"/>
      <c r="AF76" s="200"/>
      <c r="AG76" s="222"/>
    </row>
    <row r="77" spans="1:33" ht="15.5" x14ac:dyDescent="0.35">
      <c r="A77" s="211" t="s">
        <v>212</v>
      </c>
      <c r="B77" s="200"/>
      <c r="C77" s="221"/>
      <c r="D77" s="200"/>
      <c r="E77" s="222"/>
      <c r="F77" s="200"/>
      <c r="G77" s="222"/>
      <c r="H77" s="200"/>
      <c r="I77" s="222"/>
      <c r="J77" s="200"/>
      <c r="K77" s="221"/>
      <c r="L77" s="200"/>
      <c r="M77" s="222"/>
      <c r="N77" s="200"/>
      <c r="O77" s="222"/>
      <c r="P77" s="200"/>
      <c r="Q77" s="222"/>
      <c r="S77" s="221"/>
      <c r="T77" s="200"/>
      <c r="U77" s="222"/>
      <c r="V77" s="200"/>
      <c r="W77" s="222"/>
      <c r="X77" s="200"/>
      <c r="Y77" s="222"/>
      <c r="AA77" s="221"/>
      <c r="AB77" s="200"/>
      <c r="AC77" s="222"/>
      <c r="AD77" s="200"/>
      <c r="AE77" s="222"/>
      <c r="AF77" s="200"/>
      <c r="AG77" s="222"/>
    </row>
    <row r="78" spans="1:33" ht="15.5" x14ac:dyDescent="0.35">
      <c r="A78" s="213" t="s">
        <v>203</v>
      </c>
      <c r="B78" s="200"/>
      <c r="C78" s="225" t="s">
        <v>237</v>
      </c>
      <c r="D78" s="200"/>
      <c r="E78" s="229" t="s">
        <v>237</v>
      </c>
      <c r="F78" s="200"/>
      <c r="G78" s="229" t="s">
        <v>237</v>
      </c>
      <c r="H78" s="200"/>
      <c r="I78" s="229" t="s">
        <v>237</v>
      </c>
      <c r="J78" s="200"/>
      <c r="K78" s="225" t="s">
        <v>237</v>
      </c>
      <c r="L78" s="200"/>
      <c r="M78" s="229" t="s">
        <v>237</v>
      </c>
      <c r="N78" s="200"/>
      <c r="O78" s="229" t="s">
        <v>237</v>
      </c>
      <c r="P78" s="200"/>
      <c r="Q78" s="229" t="s">
        <v>237</v>
      </c>
      <c r="S78" s="225" t="s">
        <v>237</v>
      </c>
      <c r="T78" s="200"/>
      <c r="U78" s="229" t="s">
        <v>237</v>
      </c>
      <c r="V78" s="200"/>
      <c r="W78" s="229" t="s">
        <v>237</v>
      </c>
      <c r="X78" s="200"/>
      <c r="Y78" s="229" t="s">
        <v>237</v>
      </c>
      <c r="AA78" s="225" t="s">
        <v>237</v>
      </c>
      <c r="AB78" s="200"/>
      <c r="AC78" s="229" t="s">
        <v>237</v>
      </c>
      <c r="AD78" s="200"/>
      <c r="AE78" s="229" t="s">
        <v>237</v>
      </c>
      <c r="AF78" s="200"/>
      <c r="AG78" s="229" t="s">
        <v>237</v>
      </c>
    </row>
    <row r="79" spans="1:33" ht="15.5" x14ac:dyDescent="0.35">
      <c r="A79" s="213" t="s">
        <v>204</v>
      </c>
      <c r="B79" s="200"/>
      <c r="C79" s="225" t="s">
        <v>237</v>
      </c>
      <c r="D79" s="200"/>
      <c r="E79" s="229" t="s">
        <v>237</v>
      </c>
      <c r="F79" s="200"/>
      <c r="G79" s="229" t="s">
        <v>237</v>
      </c>
      <c r="H79" s="200"/>
      <c r="I79" s="229" t="s">
        <v>237</v>
      </c>
      <c r="J79" s="200"/>
      <c r="K79" s="225" t="s">
        <v>237</v>
      </c>
      <c r="L79" s="200"/>
      <c r="M79" s="229" t="s">
        <v>237</v>
      </c>
      <c r="N79" s="200"/>
      <c r="O79" s="229" t="s">
        <v>237</v>
      </c>
      <c r="P79" s="200"/>
      <c r="Q79" s="229" t="s">
        <v>237</v>
      </c>
      <c r="S79" s="225" t="s">
        <v>237</v>
      </c>
      <c r="T79" s="200"/>
      <c r="U79" s="229" t="s">
        <v>237</v>
      </c>
      <c r="V79" s="200"/>
      <c r="W79" s="229" t="s">
        <v>237</v>
      </c>
      <c r="X79" s="200"/>
      <c r="Y79" s="229" t="s">
        <v>237</v>
      </c>
      <c r="AA79" s="225" t="s">
        <v>237</v>
      </c>
      <c r="AB79" s="200"/>
      <c r="AC79" s="229" t="s">
        <v>237</v>
      </c>
      <c r="AD79" s="200"/>
      <c r="AE79" s="229" t="s">
        <v>237</v>
      </c>
      <c r="AF79" s="200"/>
      <c r="AG79" s="229" t="s">
        <v>237</v>
      </c>
    </row>
    <row r="80" spans="1:33" ht="15.5" x14ac:dyDescent="0.35">
      <c r="A80" s="213" t="s">
        <v>205</v>
      </c>
      <c r="B80" s="200"/>
      <c r="C80" s="225" t="s">
        <v>237</v>
      </c>
      <c r="D80" s="200"/>
      <c r="E80" s="229" t="s">
        <v>237</v>
      </c>
      <c r="F80" s="200"/>
      <c r="G80" s="229" t="s">
        <v>237</v>
      </c>
      <c r="H80" s="200"/>
      <c r="I80" s="229" t="s">
        <v>237</v>
      </c>
      <c r="J80" s="200"/>
      <c r="K80" s="225" t="s">
        <v>237</v>
      </c>
      <c r="L80" s="200"/>
      <c r="M80" s="229" t="s">
        <v>237</v>
      </c>
      <c r="N80" s="200"/>
      <c r="O80" s="229" t="s">
        <v>237</v>
      </c>
      <c r="P80" s="200"/>
      <c r="Q80" s="229" t="s">
        <v>237</v>
      </c>
      <c r="S80" s="225" t="s">
        <v>237</v>
      </c>
      <c r="T80" s="200"/>
      <c r="U80" s="229" t="s">
        <v>237</v>
      </c>
      <c r="V80" s="200"/>
      <c r="W80" s="229" t="s">
        <v>237</v>
      </c>
      <c r="X80" s="200"/>
      <c r="Y80" s="229" t="s">
        <v>237</v>
      </c>
      <c r="AA80" s="225" t="s">
        <v>237</v>
      </c>
      <c r="AB80" s="200"/>
      <c r="AC80" s="229" t="s">
        <v>237</v>
      </c>
      <c r="AD80" s="200"/>
      <c r="AE80" s="229" t="s">
        <v>237</v>
      </c>
      <c r="AF80" s="200"/>
      <c r="AG80" s="229" t="s">
        <v>237</v>
      </c>
    </row>
    <row r="81" spans="1:33" ht="15.5" x14ac:dyDescent="0.35">
      <c r="A81" s="213" t="s">
        <v>206</v>
      </c>
      <c r="B81" s="200"/>
      <c r="C81" s="225" t="s">
        <v>237</v>
      </c>
      <c r="D81" s="200"/>
      <c r="E81" s="229" t="s">
        <v>237</v>
      </c>
      <c r="F81" s="200"/>
      <c r="G81" s="229" t="s">
        <v>237</v>
      </c>
      <c r="H81" s="200"/>
      <c r="I81" s="229" t="s">
        <v>237</v>
      </c>
      <c r="J81" s="200"/>
      <c r="K81" s="225" t="s">
        <v>237</v>
      </c>
      <c r="L81" s="200"/>
      <c r="M81" s="229" t="s">
        <v>237</v>
      </c>
      <c r="N81" s="200"/>
      <c r="O81" s="229" t="s">
        <v>237</v>
      </c>
      <c r="P81" s="200"/>
      <c r="Q81" s="229" t="s">
        <v>237</v>
      </c>
      <c r="S81" s="225" t="s">
        <v>237</v>
      </c>
      <c r="T81" s="200"/>
      <c r="U81" s="229" t="s">
        <v>237</v>
      </c>
      <c r="V81" s="200"/>
      <c r="W81" s="229" t="s">
        <v>237</v>
      </c>
      <c r="X81" s="200"/>
      <c r="Y81" s="229" t="s">
        <v>237</v>
      </c>
      <c r="AA81" s="225" t="s">
        <v>237</v>
      </c>
      <c r="AB81" s="200"/>
      <c r="AC81" s="229" t="s">
        <v>237</v>
      </c>
      <c r="AD81" s="200"/>
      <c r="AE81" s="229" t="s">
        <v>237</v>
      </c>
      <c r="AF81" s="200"/>
      <c r="AG81" s="229" t="s">
        <v>237</v>
      </c>
    </row>
    <row r="82" spans="1:33" ht="15.5" x14ac:dyDescent="0.35">
      <c r="A82" s="213"/>
      <c r="B82" s="200"/>
      <c r="C82" s="221"/>
      <c r="D82" s="200"/>
      <c r="E82" s="222"/>
      <c r="F82" s="200"/>
      <c r="G82" s="222"/>
      <c r="H82" s="200"/>
      <c r="I82" s="222"/>
      <c r="J82" s="200"/>
      <c r="K82" s="221"/>
      <c r="L82" s="200"/>
      <c r="M82" s="222"/>
      <c r="N82" s="200"/>
      <c r="O82" s="222"/>
      <c r="P82" s="200"/>
      <c r="Q82" s="222"/>
      <c r="S82" s="221"/>
      <c r="T82" s="200"/>
      <c r="U82" s="222"/>
      <c r="V82" s="200"/>
      <c r="W82" s="222"/>
      <c r="X82" s="200"/>
      <c r="Y82" s="222"/>
      <c r="AA82" s="221"/>
      <c r="AB82" s="200"/>
      <c r="AC82" s="222"/>
      <c r="AD82" s="200"/>
      <c r="AE82" s="222"/>
      <c r="AF82" s="200"/>
      <c r="AG82" s="222"/>
    </row>
    <row r="83" spans="1:33" ht="15.5" x14ac:dyDescent="0.35">
      <c r="A83" s="211" t="s">
        <v>213</v>
      </c>
      <c r="B83" s="200"/>
      <c r="C83" s="221"/>
      <c r="D83" s="200"/>
      <c r="E83" s="222"/>
      <c r="F83" s="200"/>
      <c r="G83" s="222"/>
      <c r="H83" s="200"/>
      <c r="I83" s="222"/>
      <c r="J83" s="200"/>
      <c r="K83" s="221"/>
      <c r="L83" s="200"/>
      <c r="M83" s="222"/>
      <c r="N83" s="200"/>
      <c r="O83" s="222"/>
      <c r="P83" s="200"/>
      <c r="Q83" s="222"/>
      <c r="S83" s="221"/>
      <c r="T83" s="200"/>
      <c r="U83" s="222"/>
      <c r="V83" s="200"/>
      <c r="W83" s="222"/>
      <c r="X83" s="200"/>
      <c r="Y83" s="222"/>
      <c r="AA83" s="221"/>
      <c r="AB83" s="200"/>
      <c r="AC83" s="222"/>
      <c r="AD83" s="200"/>
      <c r="AE83" s="222"/>
      <c r="AF83" s="200"/>
      <c r="AG83" s="222"/>
    </row>
    <row r="84" spans="1:33" ht="15.5" x14ac:dyDescent="0.35">
      <c r="A84" s="213" t="s">
        <v>214</v>
      </c>
      <c r="B84" s="200"/>
      <c r="C84" s="225" t="s">
        <v>238</v>
      </c>
      <c r="D84" s="200"/>
      <c r="E84" s="229" t="s">
        <v>238</v>
      </c>
      <c r="F84" s="200"/>
      <c r="G84" s="229" t="s">
        <v>238</v>
      </c>
      <c r="H84" s="200"/>
      <c r="I84" s="229" t="s">
        <v>238</v>
      </c>
      <c r="J84" s="200"/>
      <c r="K84" s="225" t="s">
        <v>238</v>
      </c>
      <c r="L84" s="200"/>
      <c r="M84" s="229" t="s">
        <v>238</v>
      </c>
      <c r="N84" s="200"/>
      <c r="O84" s="229" t="s">
        <v>238</v>
      </c>
      <c r="P84" s="200"/>
      <c r="Q84" s="229" t="s">
        <v>238</v>
      </c>
      <c r="S84" s="225" t="s">
        <v>238</v>
      </c>
      <c r="T84" s="200"/>
      <c r="U84" s="229" t="s">
        <v>238</v>
      </c>
      <c r="V84" s="200"/>
      <c r="W84" s="229" t="s">
        <v>238</v>
      </c>
      <c r="X84" s="200"/>
      <c r="Y84" s="229" t="s">
        <v>238</v>
      </c>
      <c r="AA84" s="225" t="s">
        <v>238</v>
      </c>
      <c r="AB84" s="200"/>
      <c r="AC84" s="229" t="s">
        <v>238</v>
      </c>
      <c r="AD84" s="200"/>
      <c r="AE84" s="229" t="s">
        <v>238</v>
      </c>
      <c r="AF84" s="200"/>
      <c r="AG84" s="229" t="s">
        <v>238</v>
      </c>
    </row>
    <row r="85" spans="1:33" ht="15.5" x14ac:dyDescent="0.35">
      <c r="A85" s="213" t="s">
        <v>215</v>
      </c>
      <c r="B85" s="200"/>
      <c r="C85" s="225" t="s">
        <v>239</v>
      </c>
      <c r="D85" s="200"/>
      <c r="E85" s="229" t="s">
        <v>239</v>
      </c>
      <c r="F85" s="200"/>
      <c r="G85" s="229" t="s">
        <v>239</v>
      </c>
      <c r="H85" s="200"/>
      <c r="I85" s="229" t="s">
        <v>239</v>
      </c>
      <c r="J85" s="200"/>
      <c r="K85" s="225" t="s">
        <v>239</v>
      </c>
      <c r="L85" s="200"/>
      <c r="M85" s="229" t="s">
        <v>239</v>
      </c>
      <c r="N85" s="200"/>
      <c r="O85" s="229" t="s">
        <v>239</v>
      </c>
      <c r="P85" s="200"/>
      <c r="Q85" s="229" t="s">
        <v>239</v>
      </c>
      <c r="S85" s="225" t="s">
        <v>239</v>
      </c>
      <c r="T85" s="200"/>
      <c r="U85" s="229" t="s">
        <v>239</v>
      </c>
      <c r="V85" s="200"/>
      <c r="W85" s="229" t="s">
        <v>239</v>
      </c>
      <c r="X85" s="200"/>
      <c r="Y85" s="229" t="s">
        <v>239</v>
      </c>
      <c r="AA85" s="225" t="s">
        <v>239</v>
      </c>
      <c r="AB85" s="200"/>
      <c r="AC85" s="229" t="s">
        <v>239</v>
      </c>
      <c r="AD85" s="200"/>
      <c r="AE85" s="229" t="s">
        <v>239</v>
      </c>
      <c r="AF85" s="200"/>
      <c r="AG85" s="229" t="s">
        <v>239</v>
      </c>
    </row>
    <row r="86" spans="1:33" ht="15.5" x14ac:dyDescent="0.35">
      <c r="A86" s="213" t="s">
        <v>216</v>
      </c>
      <c r="B86" s="200"/>
      <c r="C86" s="221" t="e">
        <f>C84-C85</f>
        <v>#VALUE!</v>
      </c>
      <c r="D86" s="200"/>
      <c r="E86" s="222" t="e">
        <f>E84-E85</f>
        <v>#VALUE!</v>
      </c>
      <c r="F86" s="200"/>
      <c r="G86" s="222" t="e">
        <f>G84-G85</f>
        <v>#VALUE!</v>
      </c>
      <c r="H86" s="200"/>
      <c r="I86" s="222" t="e">
        <f>I84-I85</f>
        <v>#VALUE!</v>
      </c>
      <c r="J86" s="200"/>
      <c r="K86" s="221" t="e">
        <f>K84-K85</f>
        <v>#VALUE!</v>
      </c>
      <c r="L86" s="200"/>
      <c r="M86" s="222" t="e">
        <f>M84-M85</f>
        <v>#VALUE!</v>
      </c>
      <c r="N86" s="200"/>
      <c r="O86" s="222" t="e">
        <f>O84-O85</f>
        <v>#VALUE!</v>
      </c>
      <c r="P86" s="200"/>
      <c r="Q86" s="222" t="e">
        <f>Q84-Q85</f>
        <v>#VALUE!</v>
      </c>
      <c r="S86" s="221" t="e">
        <f>S84-S85</f>
        <v>#VALUE!</v>
      </c>
      <c r="T86" s="200"/>
      <c r="U86" s="222" t="e">
        <f>U84-U85</f>
        <v>#VALUE!</v>
      </c>
      <c r="V86" s="200"/>
      <c r="W86" s="222" t="e">
        <f>W84-W85</f>
        <v>#VALUE!</v>
      </c>
      <c r="X86" s="200"/>
      <c r="Y86" s="222" t="e">
        <f>Y84-Y85</f>
        <v>#VALUE!</v>
      </c>
      <c r="AA86" s="221" t="e">
        <f>AA84-AA85</f>
        <v>#VALUE!</v>
      </c>
      <c r="AB86" s="200"/>
      <c r="AC86" s="222" t="e">
        <f>AC84-AC85</f>
        <v>#VALUE!</v>
      </c>
      <c r="AD86" s="200"/>
      <c r="AE86" s="222" t="e">
        <f>AE84-AE85</f>
        <v>#VALUE!</v>
      </c>
      <c r="AF86" s="200"/>
      <c r="AG86" s="222" t="e">
        <f>AG84-AG85</f>
        <v>#VALUE!</v>
      </c>
    </row>
    <row r="87" spans="1:33" ht="15.5" x14ac:dyDescent="0.35">
      <c r="A87" s="231" t="s">
        <v>213</v>
      </c>
      <c r="B87" s="200"/>
      <c r="C87" s="232" t="e">
        <f>(C86/C84)*100</f>
        <v>#VALUE!</v>
      </c>
      <c r="D87" s="200"/>
      <c r="E87" s="233" t="e">
        <f>(E86/E84)*100</f>
        <v>#VALUE!</v>
      </c>
      <c r="F87" s="200"/>
      <c r="G87" s="233" t="e">
        <f>(G86/G84)*100</f>
        <v>#VALUE!</v>
      </c>
      <c r="H87" s="200"/>
      <c r="I87" s="233" t="e">
        <f>(I86/I84)*100</f>
        <v>#VALUE!</v>
      </c>
      <c r="J87" s="200"/>
      <c r="K87" s="232" t="e">
        <f>(K86/K84)*100</f>
        <v>#VALUE!</v>
      </c>
      <c r="L87" s="200"/>
      <c r="M87" s="233" t="e">
        <f>(M86/M84)*100</f>
        <v>#VALUE!</v>
      </c>
      <c r="N87" s="200"/>
      <c r="O87" s="233" t="e">
        <f>(O86/O84)*100</f>
        <v>#VALUE!</v>
      </c>
      <c r="P87" s="200"/>
      <c r="Q87" s="233" t="e">
        <f>(Q86/Q84)*100</f>
        <v>#VALUE!</v>
      </c>
      <c r="S87" s="232" t="e">
        <f>(S86/S84)*100</f>
        <v>#VALUE!</v>
      </c>
      <c r="T87" s="200"/>
      <c r="U87" s="233" t="e">
        <f>(U86/U84)*100</f>
        <v>#VALUE!</v>
      </c>
      <c r="V87" s="200"/>
      <c r="W87" s="233" t="e">
        <f>(W86/W84)*100</f>
        <v>#VALUE!</v>
      </c>
      <c r="X87" s="200"/>
      <c r="Y87" s="233" t="e">
        <f>(Y86/Y84)*100</f>
        <v>#VALUE!</v>
      </c>
      <c r="AA87" s="232" t="e">
        <f>(AA86/AA84)*100</f>
        <v>#VALUE!</v>
      </c>
      <c r="AB87" s="200"/>
      <c r="AC87" s="233" t="e">
        <f>(AC86/AC84)*100</f>
        <v>#VALUE!</v>
      </c>
      <c r="AD87" s="200"/>
      <c r="AE87" s="233" t="e">
        <f>(AE86/AE84)*100</f>
        <v>#VALUE!</v>
      </c>
      <c r="AF87" s="200"/>
      <c r="AG87" s="233" t="e">
        <f>(AG86/AG84)*100</f>
        <v>#VALUE!</v>
      </c>
    </row>
    <row r="88" spans="1:33" ht="15.5" x14ac:dyDescent="0.35">
      <c r="A88" s="204"/>
      <c r="B88" s="200"/>
      <c r="C88" s="234"/>
      <c r="D88" s="200"/>
      <c r="E88" s="234"/>
      <c r="F88" s="200"/>
      <c r="G88" s="234"/>
      <c r="H88" s="200"/>
      <c r="I88" s="234"/>
      <c r="J88" s="200"/>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740D93EC-DC9A-41C3-B281-98250F1C6A98}">
          <x14:formula1>
            <xm:f>OptionsList!$A$2:$A$4</xm:f>
          </x14:formula1>
          <xm:sqref>E7 G7 I7 K7 M7 O7 Q7 S7 U7 W7 C7 AA7 AC7 AE7 AG7 Y7</xm:sqref>
        </x14:dataValidation>
        <x14:dataValidation type="list" allowBlank="1" showInputMessage="1" showErrorMessage="1" xr:uid="{BECD8425-9342-4ED4-AA7E-497195460C8D}">
          <x14:formula1>
            <xm:f>OptionsList!$C$2:$C$8</xm:f>
          </x14:formula1>
          <xm:sqref>C37 E37 G37 I37 K37 M37 O37 Q37 S37 U37 W37 Y37 AA37 AC37 AE37 AG37</xm:sqref>
        </x14:dataValidation>
        <x14:dataValidation type="list" allowBlank="1" showInputMessage="1" showErrorMessage="1" xr:uid="{1B91CB42-5C33-470F-93D0-189D326D8F37}">
          <x14:formula1>
            <xm:f>OptionsList!$B$2:$B$5</xm:f>
          </x14:formula1>
          <xm:sqref>AG8 C8 E8 G8 I8 K8 M8 O8 Q8 S8 U8 W8 Y8 AA8 AC8 AE8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EB217-41A0-4692-BC85-8A11B5D9C46A}">
  <sheetPr>
    <tabColor rgb="FF0070C0"/>
  </sheetPr>
  <dimension ref="A1:K91"/>
  <sheetViews>
    <sheetView workbookViewId="0">
      <selection activeCell="C18" sqref="C18"/>
    </sheetView>
  </sheetViews>
  <sheetFormatPr defaultRowHeight="12.5" x14ac:dyDescent="0.25"/>
  <cols>
    <col min="1" max="1" width="96.1796875" bestFit="1" customWidth="1"/>
    <col min="2" max="2" width="1.453125" customWidth="1"/>
    <col min="3" max="3" width="24.54296875" customWidth="1"/>
    <col min="4" max="4" width="0.81640625" customWidth="1"/>
    <col min="5" max="5" width="22.7265625" customWidth="1"/>
    <col min="6" max="6" width="0.7265625" customWidth="1"/>
    <col min="7" max="7" width="23.7265625" customWidth="1"/>
    <col min="8" max="8" width="0.81640625" customWidth="1"/>
    <col min="9" max="9" width="24.7265625" customWidth="1"/>
    <col min="10" max="10" width="0.54296875" customWidth="1"/>
    <col min="11" max="11" width="26.453125" customWidth="1"/>
  </cols>
  <sheetData>
    <row r="1" spans="1:11" ht="18" x14ac:dyDescent="0.4">
      <c r="A1" s="160" t="s">
        <v>165</v>
      </c>
      <c r="C1" s="161"/>
      <c r="E1" s="161"/>
      <c r="G1" s="161"/>
      <c r="I1" s="161"/>
      <c r="K1" s="161"/>
    </row>
    <row r="2" spans="1:11" ht="15.5" x14ac:dyDescent="0.35">
      <c r="A2" s="162" t="s">
        <v>166</v>
      </c>
      <c r="C2" s="163"/>
      <c r="E2" s="163"/>
      <c r="G2" s="163"/>
      <c r="I2" s="163"/>
      <c r="K2" s="163"/>
    </row>
    <row r="3" spans="1:11" ht="15.5" x14ac:dyDescent="0.35">
      <c r="A3" s="154" t="s">
        <v>167</v>
      </c>
      <c r="C3" s="163"/>
      <c r="E3" s="163"/>
      <c r="G3" s="163"/>
      <c r="I3" s="163"/>
      <c r="K3" s="163"/>
    </row>
    <row r="4" spans="1:11" ht="15.5" x14ac:dyDescent="0.35">
      <c r="A4" s="154"/>
      <c r="C4" s="163"/>
      <c r="E4" s="163"/>
      <c r="G4" s="163"/>
      <c r="I4" s="163"/>
      <c r="K4" s="163"/>
    </row>
    <row r="5" spans="1:11" ht="15.5" x14ac:dyDescent="0.35">
      <c r="A5" s="164" t="s">
        <v>168</v>
      </c>
      <c r="C5" s="163"/>
      <c r="E5" s="163"/>
      <c r="G5" s="163"/>
      <c r="I5" s="163"/>
      <c r="K5" s="163"/>
    </row>
    <row r="6" spans="1:11" ht="31" x14ac:dyDescent="0.35">
      <c r="A6" s="165" t="s">
        <v>169</v>
      </c>
      <c r="C6" s="166" t="s">
        <v>170</v>
      </c>
      <c r="D6" s="237"/>
      <c r="E6" s="166" t="s">
        <v>171</v>
      </c>
      <c r="F6" s="237"/>
      <c r="G6" s="166" t="s">
        <v>172</v>
      </c>
      <c r="H6" s="237"/>
      <c r="I6" s="166" t="s">
        <v>173</v>
      </c>
      <c r="J6" s="237"/>
      <c r="K6" s="166" t="s">
        <v>174</v>
      </c>
    </row>
    <row r="7" spans="1:11" ht="15.5" x14ac:dyDescent="0.35">
      <c r="A7" s="167" t="s">
        <v>175</v>
      </c>
      <c r="C7" s="168" t="s">
        <v>176</v>
      </c>
      <c r="D7" s="237"/>
      <c r="E7" s="168" t="s">
        <v>176</v>
      </c>
      <c r="F7" s="237"/>
      <c r="G7" s="168" t="s">
        <v>177</v>
      </c>
      <c r="H7" s="237"/>
      <c r="I7" s="168" t="s">
        <v>177</v>
      </c>
      <c r="J7" s="237"/>
      <c r="K7" s="168" t="s">
        <v>177</v>
      </c>
    </row>
    <row r="8" spans="1:11" ht="31" x14ac:dyDescent="0.35">
      <c r="A8" s="167" t="s">
        <v>178</v>
      </c>
      <c r="C8" s="168" t="s">
        <v>225</v>
      </c>
      <c r="D8" s="237"/>
      <c r="E8" s="168" t="s">
        <v>226</v>
      </c>
      <c r="F8" s="237"/>
      <c r="G8" s="168" t="s">
        <v>227</v>
      </c>
      <c r="H8" s="237"/>
      <c r="I8" s="168" t="s">
        <v>228</v>
      </c>
      <c r="J8" s="237"/>
      <c r="K8" s="168" t="s">
        <v>229</v>
      </c>
    </row>
    <row r="9" spans="1:11" ht="15.5" x14ac:dyDescent="0.35">
      <c r="A9" s="169"/>
      <c r="C9" s="170"/>
      <c r="D9" s="237"/>
      <c r="E9" s="170"/>
      <c r="F9" s="237"/>
      <c r="G9" s="170"/>
      <c r="H9" s="237"/>
      <c r="I9" s="170"/>
      <c r="J9" s="237"/>
      <c r="K9" s="170"/>
    </row>
    <row r="10" spans="1:11" ht="15.5" x14ac:dyDescent="0.35">
      <c r="A10" s="171" t="s">
        <v>179</v>
      </c>
      <c r="C10" s="172"/>
      <c r="D10" s="237"/>
      <c r="E10" s="172"/>
      <c r="F10" s="237"/>
      <c r="G10" s="172"/>
      <c r="H10" s="237"/>
      <c r="I10" s="172"/>
      <c r="J10" s="237"/>
      <c r="K10" s="172"/>
    </row>
    <row r="11" spans="1:11" ht="15.5" x14ac:dyDescent="0.35">
      <c r="A11" s="173" t="s">
        <v>180</v>
      </c>
      <c r="C11" s="174"/>
      <c r="D11" s="237"/>
      <c r="E11" s="174"/>
      <c r="F11" s="237"/>
      <c r="G11" s="174"/>
      <c r="H11" s="237"/>
      <c r="I11" s="174"/>
      <c r="J11" s="237"/>
      <c r="K11" s="174"/>
    </row>
    <row r="12" spans="1:11" ht="15.5" x14ac:dyDescent="0.35">
      <c r="A12" s="173" t="s">
        <v>181</v>
      </c>
      <c r="C12" s="174">
        <v>150000</v>
      </c>
      <c r="D12" s="237"/>
      <c r="E12" s="174">
        <v>255000</v>
      </c>
      <c r="F12" s="237"/>
      <c r="G12" s="174">
        <v>126852</v>
      </c>
      <c r="H12" s="237"/>
      <c r="I12" s="174">
        <v>960453</v>
      </c>
      <c r="J12" s="237"/>
      <c r="K12" s="174">
        <v>89526</v>
      </c>
    </row>
    <row r="13" spans="1:11" ht="15.5" x14ac:dyDescent="0.35">
      <c r="A13" s="173" t="s">
        <v>182</v>
      </c>
      <c r="C13" s="174">
        <v>45000</v>
      </c>
      <c r="D13" s="237"/>
      <c r="E13" s="174">
        <v>65700</v>
      </c>
      <c r="F13" s="237"/>
      <c r="G13" s="174">
        <v>12516</v>
      </c>
      <c r="H13" s="237"/>
      <c r="I13" s="174">
        <v>83559</v>
      </c>
      <c r="J13" s="237"/>
      <c r="K13" s="174">
        <v>9536</v>
      </c>
    </row>
    <row r="14" spans="1:11" ht="16" thickBot="1" x14ac:dyDescent="0.4">
      <c r="A14" s="175" t="s">
        <v>183</v>
      </c>
      <c r="C14" s="176">
        <v>11475</v>
      </c>
      <c r="D14" s="237"/>
      <c r="E14" s="176">
        <v>19508</v>
      </c>
      <c r="F14" s="237"/>
      <c r="G14" s="176">
        <v>9704</v>
      </c>
      <c r="H14" s="237"/>
      <c r="I14" s="176">
        <v>73475</v>
      </c>
      <c r="J14" s="237"/>
      <c r="K14" s="176">
        <v>6849</v>
      </c>
    </row>
    <row r="15" spans="1:11" ht="16" thickTop="1" x14ac:dyDescent="0.35">
      <c r="A15" s="173" t="s">
        <v>184</v>
      </c>
      <c r="C15" s="174">
        <f>SUM(C12:C14)</f>
        <v>206475</v>
      </c>
      <c r="D15" s="237"/>
      <c r="E15" s="174">
        <f>SUM(E12:E14)</f>
        <v>340208</v>
      </c>
      <c r="F15" s="237"/>
      <c r="G15" s="174">
        <f>SUM(G12:G14)</f>
        <v>149072</v>
      </c>
      <c r="H15" s="237"/>
      <c r="I15" s="174">
        <f>SUM(I12:I14)</f>
        <v>1117487</v>
      </c>
      <c r="J15" s="237"/>
      <c r="K15" s="174">
        <f>SUM(K12:K14)</f>
        <v>105911</v>
      </c>
    </row>
    <row r="16" spans="1:11" ht="15.5" x14ac:dyDescent="0.35">
      <c r="A16" s="173"/>
      <c r="C16" s="174"/>
      <c r="D16" s="237"/>
      <c r="E16" s="174"/>
      <c r="F16" s="237"/>
      <c r="G16" s="174"/>
      <c r="H16" s="237"/>
      <c r="I16" s="174"/>
      <c r="J16" s="237"/>
      <c r="K16" s="174"/>
    </row>
    <row r="17" spans="1:11" ht="15.5" x14ac:dyDescent="0.35">
      <c r="A17" s="177" t="s">
        <v>185</v>
      </c>
      <c r="C17" s="174"/>
      <c r="D17" s="237"/>
      <c r="E17" s="174"/>
      <c r="F17" s="237"/>
      <c r="G17" s="174"/>
      <c r="H17" s="237"/>
      <c r="I17" s="174"/>
      <c r="J17" s="237"/>
      <c r="K17" s="174"/>
    </row>
    <row r="18" spans="1:11" ht="15.5" x14ac:dyDescent="0.35">
      <c r="A18" s="173" t="s">
        <v>186</v>
      </c>
      <c r="C18" s="174">
        <v>27000</v>
      </c>
      <c r="D18" s="237"/>
      <c r="E18" s="174">
        <v>35210</v>
      </c>
      <c r="F18" s="237"/>
      <c r="G18" s="174">
        <v>20562</v>
      </c>
      <c r="H18" s="237"/>
      <c r="I18" s="174">
        <v>225623</v>
      </c>
      <c r="J18" s="237"/>
      <c r="K18" s="174">
        <v>10956</v>
      </c>
    </row>
    <row r="19" spans="1:11" ht="15.5" x14ac:dyDescent="0.35">
      <c r="A19" s="173" t="s">
        <v>187</v>
      </c>
      <c r="C19" s="174">
        <v>18000</v>
      </c>
      <c r="D19" s="237"/>
      <c r="E19" s="174">
        <v>25000</v>
      </c>
      <c r="F19" s="237"/>
      <c r="G19" s="174">
        <v>11245</v>
      </c>
      <c r="H19" s="237"/>
      <c r="I19" s="174">
        <v>75000</v>
      </c>
      <c r="J19" s="237"/>
      <c r="K19" s="174">
        <v>9521</v>
      </c>
    </row>
    <row r="20" spans="1:11" ht="15.5" x14ac:dyDescent="0.35">
      <c r="A20" s="173" t="s">
        <v>188</v>
      </c>
      <c r="C20" s="174">
        <v>0</v>
      </c>
      <c r="D20" s="237"/>
      <c r="E20" s="174">
        <v>5000</v>
      </c>
      <c r="F20" s="237"/>
      <c r="G20" s="174">
        <v>3895</v>
      </c>
      <c r="H20" s="237"/>
      <c r="I20" s="174">
        <v>15632</v>
      </c>
      <c r="J20" s="237"/>
      <c r="K20" s="174">
        <v>2466</v>
      </c>
    </row>
    <row r="21" spans="1:11" ht="16" thickBot="1" x14ac:dyDescent="0.4">
      <c r="A21" s="175" t="s">
        <v>189</v>
      </c>
      <c r="C21" s="176">
        <v>0</v>
      </c>
      <c r="D21" s="237"/>
      <c r="E21" s="176">
        <v>25000</v>
      </c>
      <c r="F21" s="237"/>
      <c r="G21" s="176">
        <v>0</v>
      </c>
      <c r="H21" s="237"/>
      <c r="I21" s="176">
        <v>36752</v>
      </c>
      <c r="J21" s="237"/>
      <c r="K21" s="176">
        <v>0</v>
      </c>
    </row>
    <row r="22" spans="1:11" ht="16" thickTop="1" x14ac:dyDescent="0.35">
      <c r="A22" s="173" t="s">
        <v>190</v>
      </c>
      <c r="C22" s="174">
        <f>SUM(C18:C21)</f>
        <v>45000</v>
      </c>
      <c r="D22" s="237"/>
      <c r="E22" s="174">
        <f>SUM(E18:E21)</f>
        <v>90210</v>
      </c>
      <c r="F22" s="237"/>
      <c r="G22" s="174">
        <f>SUM(G18:G21)</f>
        <v>35702</v>
      </c>
      <c r="H22" s="237"/>
      <c r="I22" s="174">
        <f>SUM(I18:I21)</f>
        <v>353007</v>
      </c>
      <c r="J22" s="237"/>
      <c r="K22" s="174">
        <f>SUM(K18:K21)</f>
        <v>22943</v>
      </c>
    </row>
    <row r="23" spans="1:11" ht="15.5" x14ac:dyDescent="0.35">
      <c r="A23" s="173"/>
      <c r="C23" s="174"/>
      <c r="D23" s="237"/>
      <c r="E23" s="174"/>
      <c r="F23" s="237"/>
      <c r="G23" s="174"/>
      <c r="H23" s="237"/>
      <c r="I23" s="174"/>
      <c r="J23" s="237"/>
      <c r="K23" s="174"/>
    </row>
    <row r="24" spans="1:11" ht="15.5" x14ac:dyDescent="0.35">
      <c r="A24" s="177" t="s">
        <v>191</v>
      </c>
      <c r="C24" s="174"/>
      <c r="D24" s="237"/>
      <c r="E24" s="174"/>
      <c r="F24" s="237"/>
      <c r="G24" s="174"/>
      <c r="H24" s="237"/>
      <c r="I24" s="174"/>
      <c r="J24" s="237"/>
      <c r="K24" s="174"/>
    </row>
    <row r="25" spans="1:11" ht="15.5" x14ac:dyDescent="0.35">
      <c r="A25" s="173" t="s">
        <v>192</v>
      </c>
      <c r="C25" s="174">
        <v>50000</v>
      </c>
      <c r="D25" s="237"/>
      <c r="E25" s="174">
        <v>50000</v>
      </c>
      <c r="F25" s="237"/>
      <c r="G25" s="174">
        <v>65423</v>
      </c>
      <c r="H25" s="237"/>
      <c r="I25" s="174">
        <v>1265653</v>
      </c>
      <c r="J25" s="237"/>
      <c r="K25" s="174">
        <v>25000</v>
      </c>
    </row>
    <row r="26" spans="1:11" ht="15.5" x14ac:dyDescent="0.35">
      <c r="A26" s="173" t="s">
        <v>193</v>
      </c>
      <c r="C26" s="174">
        <v>0</v>
      </c>
      <c r="D26" s="237"/>
      <c r="E26" s="174">
        <v>7500</v>
      </c>
      <c r="F26" s="237"/>
      <c r="G26" s="174">
        <v>0</v>
      </c>
      <c r="H26" s="237"/>
      <c r="I26" s="174">
        <v>75625</v>
      </c>
      <c r="J26" s="237"/>
      <c r="K26" s="174">
        <v>10000</v>
      </c>
    </row>
    <row r="27" spans="1:11" ht="15.5" x14ac:dyDescent="0.35">
      <c r="A27" s="173" t="s">
        <v>194</v>
      </c>
      <c r="C27" s="174">
        <v>7500</v>
      </c>
      <c r="D27" s="237"/>
      <c r="E27" s="174">
        <v>9512</v>
      </c>
      <c r="F27" s="237"/>
      <c r="G27" s="174">
        <v>14656</v>
      </c>
      <c r="H27" s="237"/>
      <c r="I27" s="174">
        <v>70566</v>
      </c>
      <c r="J27" s="237"/>
      <c r="K27" s="174">
        <v>7500</v>
      </c>
    </row>
    <row r="28" spans="1:11" ht="15.5" x14ac:dyDescent="0.35">
      <c r="A28" s="173" t="s">
        <v>195</v>
      </c>
      <c r="C28" s="174">
        <v>2000</v>
      </c>
      <c r="D28" s="237"/>
      <c r="E28" s="174">
        <v>5968</v>
      </c>
      <c r="F28" s="237"/>
      <c r="G28" s="174">
        <v>8352</v>
      </c>
      <c r="H28" s="237"/>
      <c r="I28" s="174">
        <v>226532</v>
      </c>
      <c r="J28" s="237"/>
      <c r="K28" s="174">
        <v>6826</v>
      </c>
    </row>
    <row r="29" spans="1:11" ht="16" thickBot="1" x14ac:dyDescent="0.4">
      <c r="A29" s="175" t="s">
        <v>196</v>
      </c>
      <c r="C29" s="176">
        <v>25000</v>
      </c>
      <c r="D29" s="237"/>
      <c r="E29" s="176">
        <v>50000</v>
      </c>
      <c r="F29" s="237"/>
      <c r="G29" s="176">
        <v>35899</v>
      </c>
      <c r="H29" s="237"/>
      <c r="I29" s="176">
        <v>18625</v>
      </c>
      <c r="J29" s="237"/>
      <c r="K29" s="176">
        <v>15604</v>
      </c>
    </row>
    <row r="30" spans="1:11" ht="16" thickTop="1" x14ac:dyDescent="0.35">
      <c r="A30" s="173" t="s">
        <v>197</v>
      </c>
      <c r="C30" s="174">
        <f>SUM(C25:C29)</f>
        <v>84500</v>
      </c>
      <c r="D30" s="237"/>
      <c r="E30" s="174">
        <f>SUM(E25:E29)</f>
        <v>122980</v>
      </c>
      <c r="F30" s="237"/>
      <c r="G30" s="174">
        <f>SUM(G25:G29)</f>
        <v>124330</v>
      </c>
      <c r="H30" s="237"/>
      <c r="I30" s="174">
        <f>SUM(I25:I29)</f>
        <v>1657001</v>
      </c>
      <c r="J30" s="237"/>
      <c r="K30" s="174">
        <f>SUM(K25:K29)</f>
        <v>64930</v>
      </c>
    </row>
    <row r="31" spans="1:11" ht="15.5" x14ac:dyDescent="0.35">
      <c r="A31" s="173"/>
      <c r="C31" s="178"/>
      <c r="E31" s="178"/>
      <c r="G31" s="178"/>
      <c r="I31" s="178"/>
      <c r="K31" s="178"/>
    </row>
    <row r="32" spans="1:11" ht="15.5" x14ac:dyDescent="0.35">
      <c r="A32" s="179" t="s">
        <v>198</v>
      </c>
      <c r="C32" s="180">
        <f>C15+C22+C30</f>
        <v>335975</v>
      </c>
      <c r="E32" s="180">
        <f>E15+E22+E30</f>
        <v>553398</v>
      </c>
      <c r="G32" s="180">
        <f>G15+G22+G30</f>
        <v>309104</v>
      </c>
      <c r="I32" s="180">
        <f>I15+I22+I30</f>
        <v>3127495</v>
      </c>
      <c r="K32" s="180">
        <f>K15+K22+K30</f>
        <v>193784</v>
      </c>
    </row>
    <row r="33" spans="1:11" ht="15.5" x14ac:dyDescent="0.35">
      <c r="A33" s="173"/>
      <c r="C33" s="178"/>
      <c r="E33" s="178"/>
      <c r="G33" s="178"/>
      <c r="I33" s="178"/>
      <c r="K33" s="178"/>
    </row>
    <row r="34" spans="1:11" ht="15.5" x14ac:dyDescent="0.35">
      <c r="A34" s="182"/>
      <c r="C34" s="183"/>
      <c r="E34" s="183"/>
      <c r="G34" s="183"/>
      <c r="I34" s="183"/>
      <c r="K34" s="183"/>
    </row>
    <row r="35" spans="1:11" ht="15.5" x14ac:dyDescent="0.35">
      <c r="A35" s="179" t="s">
        <v>240</v>
      </c>
      <c r="C35" s="184">
        <f>C32/C36</f>
        <v>6.7195</v>
      </c>
      <c r="D35" s="238"/>
      <c r="E35" s="184">
        <f>E32/E36</f>
        <v>8.4400622254758417</v>
      </c>
      <c r="F35" s="238"/>
      <c r="G35" s="184">
        <f>G32/G36</f>
        <v>8.8315428571428569</v>
      </c>
      <c r="H35" s="238"/>
      <c r="I35" s="184">
        <f>I32/I36</f>
        <v>5.6863545454545452</v>
      </c>
      <c r="J35" s="238"/>
      <c r="K35" s="184">
        <f>K32/K36</f>
        <v>14.91219699884571</v>
      </c>
    </row>
    <row r="36" spans="1:11" ht="15.5" x14ac:dyDescent="0.35">
      <c r="A36" s="179" t="s">
        <v>243</v>
      </c>
      <c r="C36" s="185">
        <v>50000</v>
      </c>
      <c r="D36" s="183"/>
      <c r="E36" s="186">
        <v>65568</v>
      </c>
      <c r="F36" s="183"/>
      <c r="G36" s="186">
        <v>35000</v>
      </c>
      <c r="H36" s="183"/>
      <c r="I36" s="186">
        <v>550000</v>
      </c>
      <c r="J36" s="183"/>
      <c r="K36" s="186">
        <v>12995</v>
      </c>
    </row>
    <row r="37" spans="1:11" ht="15.5" x14ac:dyDescent="0.35">
      <c r="A37" s="181" t="s">
        <v>201</v>
      </c>
      <c r="C37" s="187" t="s">
        <v>199</v>
      </c>
      <c r="E37" s="187" t="s">
        <v>199</v>
      </c>
      <c r="G37" s="187" t="s">
        <v>200</v>
      </c>
      <c r="I37" s="187" t="s">
        <v>199</v>
      </c>
      <c r="K37" s="187" t="s">
        <v>199</v>
      </c>
    </row>
    <row r="38" spans="1:11" ht="15.5" x14ac:dyDescent="0.35">
      <c r="A38" s="179" t="s">
        <v>233</v>
      </c>
      <c r="C38" s="188">
        <f>C36/5</f>
        <v>10000</v>
      </c>
      <c r="D38" s="239"/>
      <c r="E38" s="189">
        <f>E36/5</f>
        <v>13113.6</v>
      </c>
      <c r="F38" s="239"/>
      <c r="G38" s="189">
        <f>G36/7</f>
        <v>5000</v>
      </c>
      <c r="H38" s="239"/>
      <c r="I38" s="189">
        <f>I36/5</f>
        <v>110000</v>
      </c>
      <c r="J38" s="239"/>
      <c r="K38" s="189">
        <f>K36/5</f>
        <v>2599</v>
      </c>
    </row>
    <row r="39" spans="1:11" ht="15.5" x14ac:dyDescent="0.35">
      <c r="A39" s="179" t="s">
        <v>234</v>
      </c>
      <c r="B39" s="190"/>
      <c r="C39" s="188">
        <v>231</v>
      </c>
      <c r="D39" s="239"/>
      <c r="E39" s="191">
        <v>252</v>
      </c>
      <c r="F39" s="239"/>
      <c r="G39" s="189">
        <v>124</v>
      </c>
      <c r="H39" s="239"/>
      <c r="I39" s="192">
        <v>2115</v>
      </c>
      <c r="J39" s="239"/>
      <c r="K39" s="172">
        <v>56</v>
      </c>
    </row>
    <row r="40" spans="1:11" ht="9" customHeight="1" x14ac:dyDescent="0.35">
      <c r="A40" s="173"/>
      <c r="C40" s="183"/>
      <c r="E40" s="183"/>
      <c r="G40" s="183"/>
      <c r="I40" s="183"/>
      <c r="K40" s="183"/>
    </row>
    <row r="41" spans="1:11" ht="6" customHeight="1" x14ac:dyDescent="0.35">
      <c r="A41" s="173"/>
      <c r="C41" s="183"/>
      <c r="E41" s="183"/>
      <c r="G41" s="183"/>
      <c r="I41" s="183"/>
      <c r="K41" s="183"/>
    </row>
    <row r="42" spans="1:11" ht="15.5" x14ac:dyDescent="0.35">
      <c r="A42" s="171" t="s">
        <v>202</v>
      </c>
      <c r="C42" s="193"/>
      <c r="E42" s="193"/>
      <c r="G42" s="193"/>
      <c r="I42" s="193"/>
      <c r="K42" s="193"/>
    </row>
    <row r="43" spans="1:11" ht="15.5" x14ac:dyDescent="0.35">
      <c r="A43" s="173" t="s">
        <v>203</v>
      </c>
      <c r="C43" s="186">
        <f>C39</f>
        <v>231</v>
      </c>
      <c r="E43" s="186">
        <v>0</v>
      </c>
      <c r="G43" s="186">
        <v>0</v>
      </c>
      <c r="I43" s="186">
        <v>0</v>
      </c>
      <c r="K43" s="186">
        <v>0</v>
      </c>
    </row>
    <row r="44" spans="1:11" ht="15.5" x14ac:dyDescent="0.35">
      <c r="A44" s="173" t="s">
        <v>204</v>
      </c>
      <c r="C44" s="186">
        <f>C39*5</f>
        <v>1155</v>
      </c>
      <c r="E44" s="186">
        <v>0</v>
      </c>
      <c r="G44" s="186">
        <v>0</v>
      </c>
      <c r="I44" s="186">
        <v>0</v>
      </c>
      <c r="K44" s="186">
        <v>0</v>
      </c>
    </row>
    <row r="45" spans="1:11" ht="15.5" x14ac:dyDescent="0.35">
      <c r="A45" s="173" t="s">
        <v>205</v>
      </c>
      <c r="C45" s="186">
        <f>C39*5*4</f>
        <v>4620</v>
      </c>
      <c r="E45" s="186">
        <v>0</v>
      </c>
      <c r="G45" s="186">
        <v>0</v>
      </c>
      <c r="I45" s="186">
        <v>0</v>
      </c>
      <c r="K45" s="186">
        <v>0</v>
      </c>
    </row>
    <row r="46" spans="1:11" ht="15.5" x14ac:dyDescent="0.35">
      <c r="A46" s="173" t="s">
        <v>206</v>
      </c>
      <c r="C46" s="186">
        <f>C39*5*12</f>
        <v>13860</v>
      </c>
      <c r="E46" s="186">
        <v>0</v>
      </c>
      <c r="G46" s="186">
        <v>0</v>
      </c>
      <c r="I46" s="186">
        <v>0</v>
      </c>
      <c r="K46" s="186">
        <v>0</v>
      </c>
    </row>
    <row r="47" spans="1:11" ht="15.5" x14ac:dyDescent="0.35">
      <c r="A47" s="173"/>
      <c r="C47" s="194"/>
      <c r="E47" s="194"/>
      <c r="G47" s="194"/>
      <c r="I47" s="194"/>
      <c r="K47" s="194"/>
    </row>
    <row r="48" spans="1:11" ht="15.5" x14ac:dyDescent="0.35">
      <c r="A48" s="171" t="s">
        <v>207</v>
      </c>
      <c r="C48" s="194"/>
      <c r="E48" s="194"/>
      <c r="G48" s="194"/>
      <c r="I48" s="194"/>
      <c r="K48" s="194"/>
    </row>
    <row r="49" spans="1:11" ht="15.5" x14ac:dyDescent="0.35">
      <c r="A49" s="173" t="s">
        <v>203</v>
      </c>
      <c r="C49" s="186">
        <v>0</v>
      </c>
      <c r="E49" s="186">
        <v>0</v>
      </c>
      <c r="G49" s="186">
        <f>G39</f>
        <v>124</v>
      </c>
      <c r="I49" s="186">
        <v>0</v>
      </c>
      <c r="K49" s="186">
        <v>0</v>
      </c>
    </row>
    <row r="50" spans="1:11" ht="15.5" x14ac:dyDescent="0.35">
      <c r="A50" s="173" t="s">
        <v>204</v>
      </c>
      <c r="C50" s="186">
        <v>0</v>
      </c>
      <c r="E50" s="186">
        <v>0</v>
      </c>
      <c r="G50" s="186">
        <f>G39*7</f>
        <v>868</v>
      </c>
      <c r="I50" s="186">
        <v>0</v>
      </c>
      <c r="K50" s="186">
        <v>0</v>
      </c>
    </row>
    <row r="51" spans="1:11" ht="15.5" x14ac:dyDescent="0.35">
      <c r="A51" s="173" t="s">
        <v>205</v>
      </c>
      <c r="C51" s="186">
        <v>0</v>
      </c>
      <c r="E51" s="186">
        <v>0</v>
      </c>
      <c r="G51" s="186">
        <f>G39*7*4</f>
        <v>3472</v>
      </c>
      <c r="I51" s="186">
        <v>0</v>
      </c>
      <c r="K51" s="186">
        <v>0</v>
      </c>
    </row>
    <row r="52" spans="1:11" ht="15.5" x14ac:dyDescent="0.35">
      <c r="A52" s="173" t="s">
        <v>206</v>
      </c>
      <c r="C52" s="186">
        <v>0</v>
      </c>
      <c r="E52" s="186">
        <v>0</v>
      </c>
      <c r="G52" s="186">
        <f>G39*7*12</f>
        <v>10416</v>
      </c>
      <c r="I52" s="186">
        <v>0</v>
      </c>
      <c r="K52" s="186">
        <v>0</v>
      </c>
    </row>
    <row r="53" spans="1:11" ht="15.5" x14ac:dyDescent="0.35">
      <c r="A53" s="173"/>
      <c r="C53" s="194"/>
      <c r="E53" s="194"/>
      <c r="G53" s="194"/>
      <c r="I53" s="194"/>
      <c r="K53" s="194"/>
    </row>
    <row r="54" spans="1:11" ht="15.5" x14ac:dyDescent="0.35">
      <c r="A54" s="171" t="s">
        <v>208</v>
      </c>
      <c r="C54" s="193"/>
      <c r="E54" s="193"/>
      <c r="G54" s="193"/>
      <c r="I54" s="193"/>
      <c r="K54" s="193"/>
    </row>
    <row r="55" spans="1:11" ht="15.5" x14ac:dyDescent="0.35">
      <c r="A55" s="173" t="s">
        <v>203</v>
      </c>
      <c r="C55" s="186">
        <v>0</v>
      </c>
      <c r="E55" s="186">
        <f>E39</f>
        <v>252</v>
      </c>
      <c r="G55" s="186">
        <v>0</v>
      </c>
      <c r="I55" s="186">
        <v>0</v>
      </c>
      <c r="K55" s="186">
        <v>0</v>
      </c>
    </row>
    <row r="56" spans="1:11" ht="15.5" x14ac:dyDescent="0.35">
      <c r="A56" s="173" t="s">
        <v>204</v>
      </c>
      <c r="C56" s="186">
        <v>0</v>
      </c>
      <c r="E56" s="186">
        <f>E39*5</f>
        <v>1260</v>
      </c>
      <c r="G56" s="186">
        <v>0</v>
      </c>
      <c r="I56" s="186">
        <v>0</v>
      </c>
      <c r="K56" s="186">
        <v>0</v>
      </c>
    </row>
    <row r="57" spans="1:11" ht="15.5" x14ac:dyDescent="0.35">
      <c r="A57" s="173" t="s">
        <v>205</v>
      </c>
      <c r="C57" s="186">
        <v>0</v>
      </c>
      <c r="E57" s="186">
        <f>E39*5*4</f>
        <v>5040</v>
      </c>
      <c r="G57" s="186">
        <v>0</v>
      </c>
      <c r="I57" s="186">
        <v>0</v>
      </c>
      <c r="K57" s="186">
        <v>0</v>
      </c>
    </row>
    <row r="58" spans="1:11" ht="15.5" x14ac:dyDescent="0.35">
      <c r="A58" s="173" t="s">
        <v>206</v>
      </c>
      <c r="C58" s="186">
        <v>0</v>
      </c>
      <c r="E58" s="186">
        <f>E39*5*12</f>
        <v>15120</v>
      </c>
      <c r="G58" s="186">
        <v>0</v>
      </c>
      <c r="I58" s="186">
        <v>0</v>
      </c>
      <c r="K58" s="186">
        <v>0</v>
      </c>
    </row>
    <row r="59" spans="1:11" ht="15.5" x14ac:dyDescent="0.35">
      <c r="A59" s="173"/>
      <c r="C59" s="194"/>
      <c r="E59" s="194"/>
      <c r="G59" s="194"/>
      <c r="I59" s="194"/>
      <c r="K59" s="194"/>
    </row>
    <row r="60" spans="1:11" ht="15.5" x14ac:dyDescent="0.35">
      <c r="A60" s="171" t="s">
        <v>209</v>
      </c>
      <c r="C60" s="193"/>
      <c r="E60" s="193"/>
      <c r="G60" s="193"/>
      <c r="I60" s="193"/>
      <c r="K60" s="193"/>
    </row>
    <row r="61" spans="1:11" ht="15.5" x14ac:dyDescent="0.35">
      <c r="A61" s="173" t="s">
        <v>203</v>
      </c>
      <c r="C61" s="186">
        <v>0</v>
      </c>
      <c r="E61" s="186">
        <v>0</v>
      </c>
      <c r="G61" s="186">
        <v>0</v>
      </c>
      <c r="I61" s="186">
        <v>0</v>
      </c>
      <c r="K61" s="186">
        <f>K39</f>
        <v>56</v>
      </c>
    </row>
    <row r="62" spans="1:11" ht="15.5" x14ac:dyDescent="0.35">
      <c r="A62" s="173" t="s">
        <v>204</v>
      </c>
      <c r="C62" s="186">
        <v>0</v>
      </c>
      <c r="E62" s="186">
        <v>0</v>
      </c>
      <c r="G62" s="186">
        <v>0</v>
      </c>
      <c r="I62" s="186">
        <v>0</v>
      </c>
      <c r="K62" s="186">
        <f>K39*5</f>
        <v>280</v>
      </c>
    </row>
    <row r="63" spans="1:11" ht="15.5" x14ac:dyDescent="0.35">
      <c r="A63" s="173" t="s">
        <v>205</v>
      </c>
      <c r="C63" s="186">
        <v>0</v>
      </c>
      <c r="E63" s="186">
        <v>0</v>
      </c>
      <c r="G63" s="186">
        <v>0</v>
      </c>
      <c r="I63" s="186">
        <v>0</v>
      </c>
      <c r="K63" s="186">
        <f>K39*5*4</f>
        <v>1120</v>
      </c>
    </row>
    <row r="64" spans="1:11" ht="15.5" x14ac:dyDescent="0.35">
      <c r="A64" s="173" t="s">
        <v>206</v>
      </c>
      <c r="C64" s="186">
        <v>0</v>
      </c>
      <c r="E64" s="186">
        <v>0</v>
      </c>
      <c r="G64" s="186">
        <v>0</v>
      </c>
      <c r="I64" s="186">
        <v>0</v>
      </c>
      <c r="K64" s="186">
        <f>K39*5*12</f>
        <v>3360</v>
      </c>
    </row>
    <row r="65" spans="1:11" ht="15.5" x14ac:dyDescent="0.35">
      <c r="A65" s="173"/>
      <c r="C65" s="194"/>
      <c r="E65" s="194"/>
      <c r="G65" s="194"/>
      <c r="I65" s="194"/>
      <c r="K65" s="194"/>
    </row>
    <row r="66" spans="1:11" ht="15.5" x14ac:dyDescent="0.35">
      <c r="A66" s="171" t="s">
        <v>210</v>
      </c>
      <c r="C66" s="194"/>
      <c r="E66" s="194"/>
      <c r="G66" s="194"/>
      <c r="I66" s="194"/>
      <c r="K66" s="194"/>
    </row>
    <row r="67" spans="1:11" ht="15.5" x14ac:dyDescent="0.35">
      <c r="A67" s="173" t="s">
        <v>203</v>
      </c>
      <c r="C67" s="186">
        <v>0</v>
      </c>
      <c r="E67" s="186">
        <v>0</v>
      </c>
      <c r="G67" s="186">
        <v>0</v>
      </c>
      <c r="I67" s="186">
        <v>0</v>
      </c>
      <c r="K67" s="186">
        <v>0</v>
      </c>
    </row>
    <row r="68" spans="1:11" ht="15.5" x14ac:dyDescent="0.35">
      <c r="A68" s="173" t="s">
        <v>204</v>
      </c>
      <c r="C68" s="186">
        <v>0</v>
      </c>
      <c r="E68" s="186">
        <v>0</v>
      </c>
      <c r="G68" s="186">
        <v>0</v>
      </c>
      <c r="I68" s="186">
        <v>0</v>
      </c>
      <c r="K68" s="186">
        <v>0</v>
      </c>
    </row>
    <row r="69" spans="1:11" ht="15.5" x14ac:dyDescent="0.35">
      <c r="A69" s="173" t="s">
        <v>205</v>
      </c>
      <c r="C69" s="186">
        <v>0</v>
      </c>
      <c r="E69" s="186">
        <v>0</v>
      </c>
      <c r="G69" s="186">
        <v>0</v>
      </c>
      <c r="I69" s="186">
        <v>0</v>
      </c>
      <c r="K69" s="186">
        <v>0</v>
      </c>
    </row>
    <row r="70" spans="1:11" ht="15.5" x14ac:dyDescent="0.35">
      <c r="A70" s="173" t="s">
        <v>206</v>
      </c>
      <c r="C70" s="186">
        <v>0</v>
      </c>
      <c r="E70" s="186">
        <v>0</v>
      </c>
      <c r="G70" s="186">
        <v>0</v>
      </c>
      <c r="I70" s="186">
        <v>0</v>
      </c>
      <c r="K70" s="186">
        <v>0</v>
      </c>
    </row>
    <row r="71" spans="1:11" ht="15.5" x14ac:dyDescent="0.35">
      <c r="A71" s="173"/>
      <c r="C71" s="194"/>
      <c r="E71" s="194"/>
      <c r="G71" s="194"/>
      <c r="I71" s="194"/>
      <c r="K71" s="194"/>
    </row>
    <row r="72" spans="1:11" ht="15.5" x14ac:dyDescent="0.35">
      <c r="A72" s="171" t="s">
        <v>211</v>
      </c>
      <c r="C72" s="194"/>
      <c r="E72" s="194"/>
      <c r="G72" s="194"/>
      <c r="I72" s="194"/>
      <c r="K72" s="194"/>
    </row>
    <row r="73" spans="1:11" ht="15.5" x14ac:dyDescent="0.35">
      <c r="A73" s="173" t="s">
        <v>203</v>
      </c>
      <c r="C73" s="186">
        <v>0</v>
      </c>
      <c r="E73" s="186">
        <v>0</v>
      </c>
      <c r="G73" s="186">
        <v>0</v>
      </c>
      <c r="I73" s="186">
        <f>I39</f>
        <v>2115</v>
      </c>
      <c r="K73" s="186">
        <v>0</v>
      </c>
    </row>
    <row r="74" spans="1:11" ht="15.5" x14ac:dyDescent="0.35">
      <c r="A74" s="173" t="s">
        <v>204</v>
      </c>
      <c r="C74" s="186">
        <v>0</v>
      </c>
      <c r="E74" s="186">
        <v>0</v>
      </c>
      <c r="G74" s="186">
        <v>0</v>
      </c>
      <c r="I74" s="186">
        <f>I29*5</f>
        <v>93125</v>
      </c>
      <c r="K74" s="186">
        <v>0</v>
      </c>
    </row>
    <row r="75" spans="1:11" ht="15.5" x14ac:dyDescent="0.35">
      <c r="A75" s="173" t="s">
        <v>205</v>
      </c>
      <c r="C75" s="186">
        <v>0</v>
      </c>
      <c r="E75" s="186">
        <v>0</v>
      </c>
      <c r="G75" s="186">
        <v>0</v>
      </c>
      <c r="I75" s="186">
        <f>I39*5*4</f>
        <v>42300</v>
      </c>
      <c r="K75" s="186">
        <v>0</v>
      </c>
    </row>
    <row r="76" spans="1:11" ht="15.5" x14ac:dyDescent="0.35">
      <c r="A76" s="173" t="s">
        <v>206</v>
      </c>
      <c r="C76" s="186">
        <v>0</v>
      </c>
      <c r="E76" s="186">
        <v>0</v>
      </c>
      <c r="G76" s="186">
        <v>0</v>
      </c>
      <c r="I76" s="186">
        <f>I39*5*12</f>
        <v>126900</v>
      </c>
      <c r="K76" s="186">
        <v>0</v>
      </c>
    </row>
    <row r="77" spans="1:11" ht="15.5" x14ac:dyDescent="0.35">
      <c r="A77" s="173"/>
      <c r="C77" s="194"/>
      <c r="E77" s="194"/>
      <c r="G77" s="194"/>
      <c r="I77" s="194"/>
      <c r="K77" s="194"/>
    </row>
    <row r="78" spans="1:11" ht="15.5" x14ac:dyDescent="0.35">
      <c r="A78" s="171" t="s">
        <v>212</v>
      </c>
      <c r="C78" s="194"/>
      <c r="E78" s="194"/>
      <c r="G78" s="194"/>
      <c r="I78" s="194"/>
      <c r="K78" s="194"/>
    </row>
    <row r="79" spans="1:11" ht="15.5" x14ac:dyDescent="0.35">
      <c r="A79" s="173" t="s">
        <v>203</v>
      </c>
      <c r="C79" s="186">
        <v>0</v>
      </c>
      <c r="E79" s="186">
        <v>0</v>
      </c>
      <c r="G79" s="186">
        <v>0</v>
      </c>
      <c r="I79" s="186">
        <v>0</v>
      </c>
      <c r="K79" s="186">
        <v>0</v>
      </c>
    </row>
    <row r="80" spans="1:11" ht="15.5" x14ac:dyDescent="0.35">
      <c r="A80" s="173" t="s">
        <v>204</v>
      </c>
      <c r="C80" s="186">
        <v>0</v>
      </c>
      <c r="E80" s="186">
        <v>0</v>
      </c>
      <c r="G80" s="186">
        <v>0</v>
      </c>
      <c r="I80" s="186">
        <v>0</v>
      </c>
      <c r="K80" s="186">
        <v>0</v>
      </c>
    </row>
    <row r="81" spans="1:11" ht="15.5" x14ac:dyDescent="0.35">
      <c r="A81" s="173" t="s">
        <v>205</v>
      </c>
      <c r="C81" s="186">
        <v>0</v>
      </c>
      <c r="E81" s="186">
        <v>0</v>
      </c>
      <c r="G81" s="186">
        <v>0</v>
      </c>
      <c r="I81" s="186">
        <v>0</v>
      </c>
      <c r="K81" s="186">
        <v>0</v>
      </c>
    </row>
    <row r="82" spans="1:11" ht="15.5" x14ac:dyDescent="0.35">
      <c r="A82" s="173" t="s">
        <v>206</v>
      </c>
      <c r="C82" s="186">
        <v>0</v>
      </c>
      <c r="E82" s="186">
        <v>0</v>
      </c>
      <c r="G82" s="186">
        <v>0</v>
      </c>
      <c r="I82" s="186">
        <v>0</v>
      </c>
      <c r="K82" s="186">
        <v>0</v>
      </c>
    </row>
    <row r="83" spans="1:11" ht="15.5" x14ac:dyDescent="0.35">
      <c r="A83" s="173"/>
      <c r="C83" s="194"/>
      <c r="E83" s="194"/>
      <c r="G83" s="194"/>
      <c r="I83" s="194"/>
      <c r="K83" s="194"/>
    </row>
    <row r="84" spans="1:11" ht="15.5" x14ac:dyDescent="0.35">
      <c r="A84" s="171" t="s">
        <v>213</v>
      </c>
      <c r="C84" s="194"/>
      <c r="E84" s="194"/>
      <c r="G84" s="194"/>
      <c r="I84" s="194"/>
      <c r="K84" s="194"/>
    </row>
    <row r="85" spans="1:11" ht="15.5" x14ac:dyDescent="0.35">
      <c r="A85" s="173" t="s">
        <v>214</v>
      </c>
      <c r="C85" s="186">
        <v>43500</v>
      </c>
      <c r="E85" s="186">
        <v>65568</v>
      </c>
      <c r="G85" s="186">
        <v>29850</v>
      </c>
      <c r="I85" s="186">
        <v>489226</v>
      </c>
      <c r="K85" s="186">
        <v>13500</v>
      </c>
    </row>
    <row r="86" spans="1:11" ht="15.5" x14ac:dyDescent="0.35">
      <c r="A86" s="173" t="s">
        <v>215</v>
      </c>
      <c r="C86" s="186">
        <v>1000</v>
      </c>
      <c r="E86" s="186">
        <v>0</v>
      </c>
      <c r="G86" s="186">
        <v>1788</v>
      </c>
      <c r="I86" s="186">
        <v>13587</v>
      </c>
      <c r="K86" s="186">
        <v>1048</v>
      </c>
    </row>
    <row r="87" spans="1:11" ht="15.5" x14ac:dyDescent="0.35">
      <c r="A87" s="173" t="s">
        <v>216</v>
      </c>
      <c r="C87" s="194">
        <f>C85-C86</f>
        <v>42500</v>
      </c>
      <c r="E87" s="194">
        <f>E85-E86</f>
        <v>65568</v>
      </c>
      <c r="G87" s="194">
        <f>G85-G86</f>
        <v>28062</v>
      </c>
      <c r="I87" s="194">
        <f>I85-I86</f>
        <v>475639</v>
      </c>
      <c r="K87" s="194">
        <f>K85-K86</f>
        <v>12452</v>
      </c>
    </row>
    <row r="88" spans="1:11" ht="15.5" x14ac:dyDescent="0.35">
      <c r="A88" s="195" t="s">
        <v>213</v>
      </c>
      <c r="C88" s="196">
        <f>(C87/C85)*100</f>
        <v>97.701149425287355</v>
      </c>
      <c r="E88" s="196">
        <f>(E87/E85)*100</f>
        <v>100</v>
      </c>
      <c r="G88" s="196">
        <f>(G87/G85)*100</f>
        <v>94.010050251256288</v>
      </c>
      <c r="I88" s="196">
        <f>(I87/I85)*100</f>
        <v>97.222755945105121</v>
      </c>
      <c r="K88" s="196">
        <f>(K87/K85)*100</f>
        <v>92.237037037037041</v>
      </c>
    </row>
    <row r="89" spans="1:11" ht="15.5" x14ac:dyDescent="0.35">
      <c r="A89" s="154"/>
      <c r="C89" s="197"/>
      <c r="E89" s="197"/>
      <c r="G89" s="197"/>
      <c r="I89" s="197"/>
      <c r="K89" s="197"/>
    </row>
    <row r="90" spans="1:11" ht="15.5" x14ac:dyDescent="0.35">
      <c r="A90" s="154"/>
      <c r="C90" s="163"/>
      <c r="E90" s="163"/>
      <c r="G90" s="163"/>
      <c r="I90" s="163"/>
      <c r="K90" s="163"/>
    </row>
    <row r="91" spans="1:11" ht="15.5" x14ac:dyDescent="0.35">
      <c r="A91" s="198"/>
      <c r="C91" s="163"/>
      <c r="E91" s="163"/>
      <c r="G91" s="163"/>
      <c r="I91" s="163"/>
      <c r="K91" s="163"/>
    </row>
  </sheetData>
  <sheetProtection algorithmName="SHA-512" hashValue="kb43T5U66J8igaSeUSNaW3Y7NX2i+AIZcCsM5g+XUyDjeN2H//4wJC5FPG6m0Q5JWlewhOpSbdCMkk6DczBC6A==" saltValue="F0rp7WfPN3QydMTx/DtdjQ=="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99280D6A-A37B-4EB6-875A-C09942684C5C}">
          <x14:formula1>
            <xm:f>OptionsList!$A$2:$A$4</xm:f>
          </x14:formula1>
          <xm:sqref>C7 E7 G7 I7 K7</xm:sqref>
        </x14:dataValidation>
        <x14:dataValidation type="list" allowBlank="1" showInputMessage="1" showErrorMessage="1" xr:uid="{E8DD6AB1-C807-4EE7-935D-5F59B56C7D4D}">
          <x14:formula1>
            <xm:f>OptionsList!$B$2:$B$5</xm:f>
          </x14:formula1>
          <xm:sqref>C8 K8 I8 G8 E8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96AA5-69E7-4C37-ADEF-BA3E6BC5C5CA}">
  <sheetPr>
    <tabColor rgb="FFFF0000"/>
  </sheetPr>
  <dimension ref="A1:C8"/>
  <sheetViews>
    <sheetView workbookViewId="0">
      <selection activeCell="B3" sqref="B3:B4"/>
    </sheetView>
  </sheetViews>
  <sheetFormatPr defaultRowHeight="12.5" x14ac:dyDescent="0.25"/>
  <cols>
    <col min="1" max="1" width="20" bestFit="1" customWidth="1"/>
    <col min="2" max="2" width="63.26953125" bestFit="1" customWidth="1"/>
    <col min="3" max="3" width="29.26953125" bestFit="1" customWidth="1"/>
  </cols>
  <sheetData>
    <row r="1" spans="1:3" ht="15.5" x14ac:dyDescent="0.35">
      <c r="A1" s="154" t="s">
        <v>175</v>
      </c>
      <c r="B1" s="154" t="s">
        <v>178</v>
      </c>
      <c r="C1" s="154" t="s">
        <v>217</v>
      </c>
    </row>
    <row r="2" spans="1:3" ht="15.5" x14ac:dyDescent="0.35">
      <c r="A2" s="154" t="s">
        <v>218</v>
      </c>
      <c r="B2" s="154" t="s">
        <v>219</v>
      </c>
      <c r="C2" s="154" t="s">
        <v>220</v>
      </c>
    </row>
    <row r="3" spans="1:3" ht="15.5" x14ac:dyDescent="0.35">
      <c r="A3" s="154" t="s">
        <v>176</v>
      </c>
      <c r="B3" s="154" t="s">
        <v>227</v>
      </c>
      <c r="C3" s="158" t="s">
        <v>221</v>
      </c>
    </row>
    <row r="4" spans="1:3" ht="15.5" x14ac:dyDescent="0.35">
      <c r="A4" s="154" t="s">
        <v>177</v>
      </c>
      <c r="B4" s="154" t="s">
        <v>228</v>
      </c>
      <c r="C4" s="158" t="s">
        <v>222</v>
      </c>
    </row>
    <row r="5" spans="1:3" ht="15.5" x14ac:dyDescent="0.35">
      <c r="B5" s="154" t="s">
        <v>229</v>
      </c>
      <c r="C5" s="158" t="s">
        <v>223</v>
      </c>
    </row>
    <row r="6" spans="1:3" ht="15.5" x14ac:dyDescent="0.35">
      <c r="A6" s="154"/>
      <c r="B6" s="154"/>
      <c r="C6" s="158" t="s">
        <v>224</v>
      </c>
    </row>
    <row r="7" spans="1:3" ht="15.5" x14ac:dyDescent="0.35">
      <c r="A7" s="154"/>
      <c r="C7" s="164" t="s">
        <v>199</v>
      </c>
    </row>
    <row r="8" spans="1:3" ht="15.5" x14ac:dyDescent="0.35">
      <c r="A8" s="154"/>
      <c r="C8" s="164"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BA335-98CC-42A1-BD4F-1D7519434453}">
  <sheetPr>
    <tabColor theme="9" tint="-0.499984740745262"/>
    <pageSetUpPr fitToPage="1"/>
  </sheetPr>
  <dimension ref="A1:B8"/>
  <sheetViews>
    <sheetView showZeros="0" showWhiteSpace="0" zoomScaleNormal="100" workbookViewId="0">
      <pane ySplit="1" topLeftCell="A2" activePane="bottomLeft" state="frozen"/>
      <selection activeCell="B7" sqref="B7:G7"/>
      <selection pane="bottomLeft" activeCell="A3" sqref="A3"/>
    </sheetView>
  </sheetViews>
  <sheetFormatPr defaultColWidth="5.54296875" defaultRowHeight="14" x14ac:dyDescent="0.3"/>
  <cols>
    <col min="1" max="1" width="50.1796875" style="87" customWidth="1"/>
    <col min="2" max="2" width="111.1796875" style="87" customWidth="1"/>
    <col min="3" max="3" width="23.453125" style="87" customWidth="1"/>
    <col min="4" max="4" width="29.54296875" style="87" customWidth="1"/>
    <col min="5" max="6" width="13" style="87" customWidth="1"/>
    <col min="7" max="7" width="14.54296875" style="87" customWidth="1"/>
    <col min="8" max="8" width="14" style="87" customWidth="1"/>
    <col min="9" max="12" width="13" style="87" customWidth="1"/>
    <col min="13" max="16384" width="5.54296875" style="87"/>
  </cols>
  <sheetData>
    <row r="1" spans="1:2" ht="28" customHeight="1" x14ac:dyDescent="0.3">
      <c r="A1" s="243" t="s">
        <v>86</v>
      </c>
      <c r="B1" s="243"/>
    </row>
    <row r="2" spans="1:2" ht="25.5" customHeight="1" x14ac:dyDescent="0.4">
      <c r="A2" s="114" t="s">
        <v>87</v>
      </c>
      <c r="B2" s="114" t="s">
        <v>84</v>
      </c>
    </row>
    <row r="3" spans="1:2" ht="54.75" customHeight="1" x14ac:dyDescent="0.3">
      <c r="A3" s="115" t="s">
        <v>131</v>
      </c>
      <c r="B3" s="118" t="s">
        <v>117</v>
      </c>
    </row>
    <row r="4" spans="1:2" ht="49.5" customHeight="1" x14ac:dyDescent="0.3">
      <c r="A4" s="115" t="s">
        <v>88</v>
      </c>
      <c r="B4" s="118" t="s">
        <v>94</v>
      </c>
    </row>
    <row r="5" spans="1:2" ht="84" customHeight="1" x14ac:dyDescent="0.3">
      <c r="A5" s="115" t="s">
        <v>89</v>
      </c>
      <c r="B5" s="116" t="s">
        <v>118</v>
      </c>
    </row>
    <row r="6" spans="1:2" ht="41.25" customHeight="1" x14ac:dyDescent="0.3">
      <c r="A6" s="115" t="s">
        <v>90</v>
      </c>
      <c r="B6" s="116" t="s">
        <v>92</v>
      </c>
    </row>
    <row r="7" spans="1:2" ht="162" customHeight="1" x14ac:dyDescent="0.3">
      <c r="A7" s="115" t="s">
        <v>91</v>
      </c>
      <c r="B7" s="116" t="s">
        <v>103</v>
      </c>
    </row>
    <row r="8" spans="1:2" ht="43.5" customHeight="1" x14ac:dyDescent="0.3">
      <c r="A8" s="116" t="s">
        <v>93</v>
      </c>
      <c r="B8" s="116" t="s">
        <v>95</v>
      </c>
    </row>
  </sheetData>
  <sheetProtection password="FC38" sheet="1" objects="1" scenarios="1" selectLockedCells="1"/>
  <mergeCells count="1">
    <mergeCell ref="A1:B1"/>
  </mergeCells>
  <printOptions horizontalCentered="1"/>
  <pageMargins left="0" right="0" top="1.25" bottom="0" header="0.5" footer="0.5"/>
  <pageSetup scale="88" orientation="landscape"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EDF68-6D72-4CBD-BA1C-80611A815F07}">
  <sheetPr>
    <tabColor theme="6" tint="-0.499984740745262"/>
    <pageSetUpPr fitToPage="1"/>
  </sheetPr>
  <dimension ref="A1:B7"/>
  <sheetViews>
    <sheetView showZeros="0" showWhiteSpace="0" zoomScaleNormal="100" workbookViewId="0">
      <pane ySplit="1" topLeftCell="A2" activePane="bottomLeft" state="frozen"/>
      <selection activeCell="B7" sqref="B7:G7"/>
      <selection pane="bottomLeft" sqref="A1:B1"/>
    </sheetView>
  </sheetViews>
  <sheetFormatPr defaultColWidth="5.54296875" defaultRowHeight="14" x14ac:dyDescent="0.3"/>
  <cols>
    <col min="1" max="1" width="3.453125" style="87" customWidth="1"/>
    <col min="2" max="2" width="135" style="87" customWidth="1"/>
    <col min="3" max="3" width="23.453125" style="87" customWidth="1"/>
    <col min="4" max="4" width="29.54296875" style="87" customWidth="1"/>
    <col min="5" max="6" width="13" style="87" customWidth="1"/>
    <col min="7" max="7" width="14.54296875" style="87" customWidth="1"/>
    <col min="8" max="8" width="14" style="87" customWidth="1"/>
    <col min="9" max="12" width="13" style="87" customWidth="1"/>
    <col min="13" max="16384" width="5.54296875" style="87"/>
  </cols>
  <sheetData>
    <row r="1" spans="1:2" ht="27" customHeight="1" x14ac:dyDescent="0.3">
      <c r="A1" s="242" t="s">
        <v>96</v>
      </c>
      <c r="B1" s="242"/>
    </row>
    <row r="2" spans="1:2" ht="73.5" customHeight="1" x14ac:dyDescent="0.35">
      <c r="A2" s="119">
        <v>1</v>
      </c>
      <c r="B2" s="120" t="s">
        <v>97</v>
      </c>
    </row>
    <row r="3" spans="1:2" ht="45.75" customHeight="1" x14ac:dyDescent="0.35">
      <c r="A3" s="119">
        <v>2</v>
      </c>
      <c r="B3" s="120" t="s">
        <v>98</v>
      </c>
    </row>
    <row r="4" spans="1:2" ht="54" customHeight="1" x14ac:dyDescent="0.35">
      <c r="A4" s="119">
        <v>3</v>
      </c>
      <c r="B4" s="120" t="s">
        <v>99</v>
      </c>
    </row>
    <row r="5" spans="1:2" ht="62.25" customHeight="1" x14ac:dyDescent="0.35">
      <c r="A5" s="119">
        <v>4</v>
      </c>
      <c r="B5" s="121" t="s">
        <v>100</v>
      </c>
    </row>
    <row r="6" spans="1:2" ht="43.5" customHeight="1" x14ac:dyDescent="0.35">
      <c r="A6" s="119">
        <v>5</v>
      </c>
      <c r="B6" s="121" t="s">
        <v>101</v>
      </c>
    </row>
    <row r="7" spans="1:2" ht="45.75" customHeight="1" x14ac:dyDescent="0.35">
      <c r="A7" s="119">
        <v>6</v>
      </c>
      <c r="B7" s="122" t="s">
        <v>102</v>
      </c>
    </row>
  </sheetData>
  <sheetProtection password="FC38" sheet="1" objects="1" scenarios="1" selectLockedCells="1"/>
  <mergeCells count="1">
    <mergeCell ref="A1:B1"/>
  </mergeCells>
  <printOptions horizontalCentered="1"/>
  <pageMargins left="0" right="0" top="1.25" bottom="0" header="0.5" footer="0.5"/>
  <pageSetup orientation="landscape"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3A2B2-3A86-4256-88F3-2EE515CFFACF}">
  <sheetPr>
    <pageSetUpPr fitToPage="1"/>
  </sheetPr>
  <dimension ref="A1:P36"/>
  <sheetViews>
    <sheetView showZeros="0" zoomScaleNormal="100" zoomScalePageLayoutView="130" workbookViewId="0">
      <selection activeCell="U17" sqref="U17"/>
    </sheetView>
  </sheetViews>
  <sheetFormatPr defaultColWidth="9.1796875" defaultRowHeight="13" x14ac:dyDescent="0.3"/>
  <cols>
    <col min="1" max="1" width="37.453125" style="144" customWidth="1"/>
    <col min="2" max="2" width="18.54296875" style="144" customWidth="1"/>
    <col min="3" max="3" width="1.1796875" style="144" customWidth="1"/>
    <col min="4" max="4" width="19.81640625" style="144" customWidth="1"/>
    <col min="5" max="5" width="14.54296875" style="144" customWidth="1"/>
    <col min="6" max="6" width="14.453125" style="144" customWidth="1"/>
    <col min="7" max="8" width="12.54296875" style="144" customWidth="1"/>
    <col min="9" max="9" width="18.54296875" style="144" customWidth="1"/>
    <col min="10" max="10" width="13.453125" style="144" customWidth="1"/>
    <col min="11" max="16" width="9.1796875" style="144" hidden="1" customWidth="1"/>
    <col min="17" max="17" width="9.1796875" style="144" customWidth="1"/>
    <col min="18" max="16384" width="9.1796875" style="144"/>
  </cols>
  <sheetData>
    <row r="1" spans="1:15" x14ac:dyDescent="0.3">
      <c r="J1" s="146" t="s">
        <v>6</v>
      </c>
    </row>
    <row r="2" spans="1:15" x14ac:dyDescent="0.3">
      <c r="J2" s="146"/>
      <c r="K2" s="144">
        <v>2</v>
      </c>
      <c r="L2" s="144">
        <v>1</v>
      </c>
      <c r="M2" s="147">
        <v>0</v>
      </c>
      <c r="N2" s="152">
        <v>0</v>
      </c>
      <c r="O2" s="14" t="s">
        <v>124</v>
      </c>
    </row>
    <row r="3" spans="1:15" x14ac:dyDescent="0.3">
      <c r="J3" s="146"/>
      <c r="L3" s="144">
        <v>2</v>
      </c>
      <c r="M3" s="148">
        <v>0</v>
      </c>
      <c r="N3" s="152">
        <v>0</v>
      </c>
      <c r="O3" s="14" t="s">
        <v>125</v>
      </c>
    </row>
    <row r="4" spans="1:15" s="14" customFormat="1" ht="15.65" customHeight="1" x14ac:dyDescent="0.3">
      <c r="A4" s="244" t="s">
        <v>0</v>
      </c>
      <c r="B4" s="244"/>
      <c r="C4" s="244"/>
      <c r="D4" s="244"/>
      <c r="E4" s="244"/>
      <c r="F4" s="244"/>
      <c r="G4" s="244"/>
      <c r="H4" s="244"/>
      <c r="I4" s="244"/>
      <c r="J4" s="244"/>
      <c r="L4" s="14">
        <v>3</v>
      </c>
      <c r="M4" s="139"/>
      <c r="O4" s="14" t="s">
        <v>126</v>
      </c>
    </row>
    <row r="5" spans="1:15" s="14" customFormat="1" ht="12.65" customHeight="1" x14ac:dyDescent="0.3">
      <c r="A5" s="261" t="s">
        <v>135</v>
      </c>
      <c r="B5" s="261"/>
      <c r="C5" s="261"/>
      <c r="D5" s="261"/>
      <c r="E5" s="261"/>
      <c r="F5" s="261"/>
      <c r="G5" s="261"/>
      <c r="H5" s="261"/>
      <c r="I5" s="261"/>
      <c r="J5" s="261"/>
      <c r="K5" s="140"/>
      <c r="L5" s="141">
        <v>4</v>
      </c>
      <c r="M5" s="140"/>
      <c r="N5" s="140"/>
      <c r="O5" s="14" t="s">
        <v>127</v>
      </c>
    </row>
    <row r="6" spans="1:15" ht="9.75" customHeight="1" thickBot="1" x14ac:dyDescent="0.35">
      <c r="A6" s="245"/>
      <c r="B6" s="245"/>
      <c r="C6" s="245"/>
      <c r="D6" s="245"/>
      <c r="E6" s="245"/>
      <c r="F6" s="245"/>
      <c r="G6" s="245"/>
      <c r="H6" s="245"/>
      <c r="I6" s="245"/>
      <c r="J6" s="245"/>
      <c r="L6" s="144">
        <v>5</v>
      </c>
      <c r="O6" s="14" t="s">
        <v>128</v>
      </c>
    </row>
    <row r="7" spans="1:15" ht="15.75" customHeight="1" thickTop="1" x14ac:dyDescent="0.3">
      <c r="A7" s="17" t="s">
        <v>28</v>
      </c>
      <c r="B7" s="255"/>
      <c r="C7" s="255"/>
      <c r="D7" s="255"/>
      <c r="E7" s="255"/>
      <c r="F7" s="255"/>
      <c r="G7" s="255"/>
      <c r="I7" s="249" t="s">
        <v>32</v>
      </c>
      <c r="J7" s="250"/>
    </row>
    <row r="8" spans="1:15" ht="18.75" customHeight="1" x14ac:dyDescent="0.3">
      <c r="A8" s="17" t="s">
        <v>29</v>
      </c>
      <c r="B8" s="256"/>
      <c r="C8" s="256"/>
      <c r="D8" s="256"/>
      <c r="E8" s="256"/>
      <c r="F8" s="256"/>
      <c r="G8" s="256"/>
      <c r="I8" s="251">
        <f>VLOOKUP(K2,L:M,2,FALSE)</f>
        <v>0</v>
      </c>
      <c r="J8" s="252"/>
    </row>
    <row r="9" spans="1:15" ht="13.5" thickBot="1" x14ac:dyDescent="0.35">
      <c r="A9" s="142" t="s">
        <v>134</v>
      </c>
      <c r="B9" s="14" t="s">
        <v>129</v>
      </c>
      <c r="D9" s="144" t="s">
        <v>124</v>
      </c>
      <c r="E9" s="14"/>
      <c r="F9" s="14"/>
      <c r="G9" s="14"/>
      <c r="H9" s="14"/>
      <c r="I9" s="253" t="s">
        <v>133</v>
      </c>
      <c r="J9" s="254"/>
    </row>
    <row r="10" spans="1:15" ht="13.5" thickTop="1" x14ac:dyDescent="0.3">
      <c r="A10" s="143" t="s">
        <v>123</v>
      </c>
      <c r="B10" s="14" t="s">
        <v>130</v>
      </c>
      <c r="D10" s="151"/>
      <c r="E10" s="14"/>
      <c r="F10" s="14"/>
      <c r="G10" s="14"/>
      <c r="H10" s="14"/>
      <c r="I10" s="253" t="s">
        <v>30</v>
      </c>
      <c r="J10" s="254"/>
    </row>
    <row r="11" spans="1:15" ht="15" customHeight="1" x14ac:dyDescent="0.3">
      <c r="A11" s="112"/>
      <c r="B11" s="14"/>
      <c r="D11" s="14"/>
      <c r="E11" s="14"/>
      <c r="F11" s="14"/>
      <c r="G11" s="14"/>
      <c r="H11" s="14"/>
      <c r="I11" s="257">
        <f>D35*I8</f>
        <v>0</v>
      </c>
      <c r="J11" s="258"/>
    </row>
    <row r="12" spans="1:15" ht="15" customHeight="1" thickBot="1" x14ac:dyDescent="0.35">
      <c r="A12" s="112"/>
      <c r="B12" s="14"/>
      <c r="D12" s="14"/>
      <c r="E12" s="14"/>
      <c r="F12" s="14"/>
      <c r="G12" s="14"/>
      <c r="H12" s="14"/>
      <c r="I12" s="259" t="s">
        <v>31</v>
      </c>
      <c r="J12" s="260"/>
    </row>
    <row r="13" spans="1:15" ht="15" customHeight="1" thickTop="1" x14ac:dyDescent="0.3">
      <c r="A13" s="112"/>
      <c r="B13" s="14"/>
      <c r="D13" s="14"/>
      <c r="E13" s="14"/>
      <c r="F13" s="14"/>
      <c r="G13" s="14"/>
      <c r="H13" s="14"/>
      <c r="I13" s="245"/>
      <c r="J13" s="245"/>
    </row>
    <row r="14" spans="1:15" ht="15" customHeight="1" x14ac:dyDescent="0.3">
      <c r="A14" s="112"/>
      <c r="B14" s="14"/>
      <c r="D14" s="14"/>
      <c r="E14" s="14"/>
      <c r="F14" s="14"/>
      <c r="G14" s="14"/>
      <c r="H14" s="14"/>
      <c r="I14" s="145"/>
      <c r="J14" s="145"/>
    </row>
    <row r="15" spans="1:15" ht="15" customHeight="1" x14ac:dyDescent="0.3">
      <c r="A15" s="112"/>
      <c r="B15" s="14"/>
      <c r="D15" s="14"/>
      <c r="E15" s="14"/>
      <c r="F15" s="14"/>
      <c r="G15" s="14"/>
      <c r="H15" s="14"/>
      <c r="I15" s="145"/>
      <c r="J15" s="145"/>
    </row>
    <row r="16" spans="1:15" ht="15" customHeight="1" thickBot="1" x14ac:dyDescent="0.35">
      <c r="A16" s="113"/>
      <c r="B16" s="14"/>
      <c r="D16" s="14"/>
      <c r="E16" s="14"/>
      <c r="F16" s="14"/>
      <c r="G16" s="14"/>
      <c r="H16" s="14"/>
      <c r="I16" s="245"/>
      <c r="J16" s="245"/>
    </row>
    <row r="17" spans="1:13" ht="30.75" customHeight="1" thickTop="1" x14ac:dyDescent="0.3">
      <c r="B17" s="14"/>
      <c r="D17" s="14"/>
      <c r="E17" s="14"/>
      <c r="F17" s="14"/>
      <c r="G17" s="14"/>
      <c r="H17" s="14"/>
      <c r="I17" s="245"/>
      <c r="J17" s="245"/>
    </row>
    <row r="18" spans="1:13" ht="9.75" customHeight="1" thickBot="1" x14ac:dyDescent="0.35"/>
    <row r="19" spans="1:13" x14ac:dyDescent="0.3">
      <c r="A19" s="18" t="s">
        <v>1</v>
      </c>
      <c r="B19" s="19" t="s">
        <v>35</v>
      </c>
      <c r="C19" s="246"/>
      <c r="D19" s="18" t="s">
        <v>34</v>
      </c>
      <c r="E19" s="20" t="s">
        <v>36</v>
      </c>
      <c r="F19" s="21" t="s">
        <v>36</v>
      </c>
      <c r="G19" s="21" t="s">
        <v>37</v>
      </c>
      <c r="H19" s="21" t="s">
        <v>37</v>
      </c>
      <c r="I19" s="20" t="s">
        <v>16</v>
      </c>
      <c r="J19" s="19" t="s">
        <v>38</v>
      </c>
    </row>
    <row r="20" spans="1:13" ht="14.25" customHeight="1" thickBot="1" x14ac:dyDescent="0.35">
      <c r="A20" s="22"/>
      <c r="B20" s="23" t="s">
        <v>7</v>
      </c>
      <c r="C20" s="247"/>
      <c r="D20" s="24" t="s">
        <v>33</v>
      </c>
      <c r="E20" s="25" t="s">
        <v>2</v>
      </c>
      <c r="F20" s="26" t="s">
        <v>3</v>
      </c>
      <c r="G20" s="26" t="s">
        <v>2</v>
      </c>
      <c r="H20" s="26" t="s">
        <v>3</v>
      </c>
      <c r="I20" s="26" t="s">
        <v>17</v>
      </c>
      <c r="J20" s="27" t="s">
        <v>39</v>
      </c>
      <c r="K20" s="149"/>
    </row>
    <row r="21" spans="1:13" ht="15" customHeight="1" x14ac:dyDescent="0.3">
      <c r="A21" s="28" t="s">
        <v>4</v>
      </c>
      <c r="B21" s="29">
        <f>'C2 - Personnel'!E34</f>
        <v>0</v>
      </c>
      <c r="C21" s="247"/>
      <c r="D21" s="29">
        <f>'C2 - Personnel'!F34</f>
        <v>0</v>
      </c>
      <c r="E21" s="29">
        <f>'C2 - Personnel'!G34</f>
        <v>0</v>
      </c>
      <c r="F21" s="29">
        <f>'C2 - Personnel'!H34</f>
        <v>0</v>
      </c>
      <c r="G21" s="29">
        <f>'C2 - Personnel'!I34</f>
        <v>0</v>
      </c>
      <c r="H21" s="29">
        <f>'C2 - Personnel'!J34</f>
        <v>0</v>
      </c>
      <c r="I21" s="29">
        <f>'C2 - Personnel'!K34</f>
        <v>0</v>
      </c>
      <c r="J21" s="30">
        <f>'C2 - Personnel'!L34</f>
        <v>0</v>
      </c>
    </row>
    <row r="22" spans="1:13" ht="15" customHeight="1" x14ac:dyDescent="0.3">
      <c r="A22" s="31" t="s">
        <v>52</v>
      </c>
      <c r="B22" s="32">
        <f>'C3 - Taxes &amp; Benefits'!C34</f>
        <v>0</v>
      </c>
      <c r="C22" s="247"/>
      <c r="D22" s="32">
        <f>'C3 - Taxes &amp; Benefits'!D34</f>
        <v>0</v>
      </c>
      <c r="E22" s="32">
        <f>'C3 - Taxes &amp; Benefits'!E34</f>
        <v>0</v>
      </c>
      <c r="F22" s="32">
        <f>'C3 - Taxes &amp; Benefits'!F34</f>
        <v>0</v>
      </c>
      <c r="G22" s="32">
        <f>'C3 - Taxes &amp; Benefits'!G34</f>
        <v>0</v>
      </c>
      <c r="H22" s="32">
        <f>'C3 - Taxes &amp; Benefits'!H34</f>
        <v>0</v>
      </c>
      <c r="I22" s="32">
        <f>'C3 - Taxes &amp; Benefits'!I34</f>
        <v>0</v>
      </c>
      <c r="J22" s="33">
        <f>'C3 - Taxes &amp; Benefits'!J34</f>
        <v>0</v>
      </c>
    </row>
    <row r="23" spans="1:13" ht="15" customHeight="1" x14ac:dyDescent="0.3">
      <c r="A23" s="31" t="s">
        <v>61</v>
      </c>
      <c r="B23" s="32">
        <f>SUM('C4 - Assorted I '!C6:C7)</f>
        <v>0</v>
      </c>
      <c r="C23" s="247"/>
      <c r="D23" s="32">
        <f>SUM('C4 - Assorted I '!D6:D7)</f>
        <v>0</v>
      </c>
      <c r="E23" s="32">
        <f>SUM('C4 - Assorted I '!E6:E7)</f>
        <v>0</v>
      </c>
      <c r="F23" s="32">
        <f>SUM('C4 - Assorted I '!F6:F7)</f>
        <v>0</v>
      </c>
      <c r="G23" s="32">
        <f>SUM('C4 - Assorted I '!G6:G7)</f>
        <v>0</v>
      </c>
      <c r="H23" s="32">
        <f>SUM('C4 - Assorted I '!H6:H7)</f>
        <v>0</v>
      </c>
      <c r="I23" s="32">
        <f>SUM('C4 - Assorted I '!I6:I7)</f>
        <v>0</v>
      </c>
      <c r="J23" s="33">
        <f>SUM('C4 - Assorted I '!J6:J7)</f>
        <v>0</v>
      </c>
    </row>
    <row r="24" spans="1:13" ht="15" customHeight="1" x14ac:dyDescent="0.3">
      <c r="A24" s="31" t="s">
        <v>62</v>
      </c>
      <c r="B24" s="32">
        <f>SUM('C4 - Assorted I '!C10:C13)</f>
        <v>0</v>
      </c>
      <c r="C24" s="247"/>
      <c r="D24" s="32">
        <f>SUM('C4 - Assorted I '!D10:D13)</f>
        <v>0</v>
      </c>
      <c r="E24" s="32">
        <f>SUM('C4 - Assorted I '!E10:E13)</f>
        <v>0</v>
      </c>
      <c r="F24" s="32">
        <f>SUM('C4 - Assorted I '!F10:F13)</f>
        <v>0</v>
      </c>
      <c r="G24" s="32">
        <f>SUM('C4 - Assorted I '!G10:G13)</f>
        <v>0</v>
      </c>
      <c r="H24" s="32">
        <f>SUM('C4 - Assorted I '!H10:H13)</f>
        <v>0</v>
      </c>
      <c r="I24" s="32">
        <f>SUM('C4 - Assorted I '!I10:I13)</f>
        <v>0</v>
      </c>
      <c r="J24" s="33">
        <f>SUM('C4 - Assorted I '!J10:J13)</f>
        <v>0</v>
      </c>
    </row>
    <row r="25" spans="1:13" ht="15" customHeight="1" x14ac:dyDescent="0.3">
      <c r="A25" s="31" t="s">
        <v>63</v>
      </c>
      <c r="B25" s="32">
        <f>SUM('C4 - Assorted I '!C15:C17)</f>
        <v>0</v>
      </c>
      <c r="C25" s="247"/>
      <c r="D25" s="32">
        <f>SUM('C4 - Assorted I '!D15:D17)</f>
        <v>0</v>
      </c>
      <c r="E25" s="32">
        <f>SUM('C4 - Assorted I '!E15:E17)</f>
        <v>0</v>
      </c>
      <c r="F25" s="32">
        <f>SUM('C4 - Assorted I '!F15:F17)</f>
        <v>0</v>
      </c>
      <c r="G25" s="32">
        <f>SUM('C4 - Assorted I '!G15:G17)</f>
        <v>0</v>
      </c>
      <c r="H25" s="32">
        <f>SUM('C4 - Assorted I '!H15:H17)</f>
        <v>0</v>
      </c>
      <c r="I25" s="32">
        <f>SUM('C4 - Assorted I '!I15:I17)</f>
        <v>0</v>
      </c>
      <c r="J25" s="33">
        <f>SUM('C4 - Assorted I '!J15:J17)</f>
        <v>0</v>
      </c>
    </row>
    <row r="26" spans="1:13" ht="15" customHeight="1" x14ac:dyDescent="0.3">
      <c r="A26" s="31" t="s">
        <v>75</v>
      </c>
      <c r="B26" s="32">
        <f>SUM('C4 - Assorted I '!C19:C23)</f>
        <v>0</v>
      </c>
      <c r="C26" s="247"/>
      <c r="D26" s="32">
        <f>SUM('C4 - Assorted I '!D19:D23)</f>
        <v>0</v>
      </c>
      <c r="E26" s="32">
        <f>SUM('C4 - Assorted I '!E19:E23)</f>
        <v>0</v>
      </c>
      <c r="F26" s="32">
        <f>SUM('C4 - Assorted I '!F19:F23)</f>
        <v>0</v>
      </c>
      <c r="G26" s="32">
        <f>SUM('C4 - Assorted I '!G19:G23)</f>
        <v>0</v>
      </c>
      <c r="H26" s="32">
        <f>SUM('C4 - Assorted I '!H19:H23)</f>
        <v>0</v>
      </c>
      <c r="I26" s="32">
        <f>SUM('C4 - Assorted I '!I19:I23)</f>
        <v>0</v>
      </c>
      <c r="J26" s="33">
        <f>SUM('C4 - Assorted I '!J19:J23)</f>
        <v>0</v>
      </c>
    </row>
    <row r="27" spans="1:13" ht="15" customHeight="1" x14ac:dyDescent="0.3">
      <c r="A27" s="31" t="s">
        <v>76</v>
      </c>
      <c r="B27" s="32">
        <f>SUM('C4 - Assorted I '!C25:C26)</f>
        <v>0</v>
      </c>
      <c r="C27" s="247"/>
      <c r="D27" s="32">
        <f>SUM('C4 - Assorted I '!D25:D26)</f>
        <v>0</v>
      </c>
      <c r="E27" s="32">
        <f>SUM('C4 - Assorted I '!E25:E26)</f>
        <v>0</v>
      </c>
      <c r="F27" s="32">
        <f>SUM('C4 - Assorted I '!F25:F26)</f>
        <v>0</v>
      </c>
      <c r="G27" s="32">
        <f>SUM('C4 - Assorted I '!G25:G26)</f>
        <v>0</v>
      </c>
      <c r="H27" s="32">
        <f>SUM('C4 - Assorted I '!H25:H26)</f>
        <v>0</v>
      </c>
      <c r="I27" s="32">
        <f>SUM('C4 - Assorted I '!I25:I26)</f>
        <v>0</v>
      </c>
      <c r="J27" s="33">
        <f>SUM('C4 - Assorted I '!J25:J26)</f>
        <v>0</v>
      </c>
      <c r="K27" s="150"/>
      <c r="L27" s="150"/>
      <c r="M27" s="150"/>
    </row>
    <row r="28" spans="1:13" ht="15" customHeight="1" x14ac:dyDescent="0.3">
      <c r="A28" s="31" t="s">
        <v>140</v>
      </c>
      <c r="B28" s="32">
        <f>SUM('C4 - Assorted I '!D28:I32)</f>
        <v>0</v>
      </c>
      <c r="C28" s="247"/>
      <c r="D28" s="32">
        <f>SUM('C4 - Assorted I '!D28:D32)</f>
        <v>0</v>
      </c>
      <c r="E28" s="32">
        <f>SUM('C4 - Assorted I '!E28:E32)</f>
        <v>0</v>
      </c>
      <c r="F28" s="32">
        <f>SUM('C4 - Assorted I '!F28:F32)</f>
        <v>0</v>
      </c>
      <c r="G28" s="32">
        <f>SUM('C4 - Assorted I '!G28:G32)</f>
        <v>0</v>
      </c>
      <c r="H28" s="32">
        <f>SUM('C4 - Assorted I '!H28:H32)</f>
        <v>0</v>
      </c>
      <c r="I28" s="32">
        <f>SUM('C4 - Assorted I '!I28:I32)</f>
        <v>0</v>
      </c>
      <c r="J28" s="33">
        <f>SUM('C4 - Assorted I '!J28:J32)</f>
        <v>0</v>
      </c>
    </row>
    <row r="29" spans="1:13" ht="15" customHeight="1" x14ac:dyDescent="0.3">
      <c r="A29" s="31" t="s">
        <v>77</v>
      </c>
      <c r="B29" s="32">
        <f>SUM('C5 - Assorted II'!C6:C7)</f>
        <v>0</v>
      </c>
      <c r="C29" s="247"/>
      <c r="D29" s="32">
        <f>SUM('C5 - Assorted II'!D6:D7)</f>
        <v>0</v>
      </c>
      <c r="E29" s="32">
        <f>SUM('C5 - Assorted II'!E6:E7)</f>
        <v>0</v>
      </c>
      <c r="F29" s="32">
        <f>SUM('C5 - Assorted II'!F6:F7)</f>
        <v>0</v>
      </c>
      <c r="G29" s="32">
        <f>SUM('C5 - Assorted II'!G6:G7)</f>
        <v>0</v>
      </c>
      <c r="H29" s="32">
        <f>SUM('C5 - Assorted II'!H6:H7)</f>
        <v>0</v>
      </c>
      <c r="I29" s="32">
        <f>SUM('C5 - Assorted II'!I6:I7)</f>
        <v>0</v>
      </c>
      <c r="J29" s="33">
        <f>SUM('C5 - Assorted II'!J6:J7)</f>
        <v>0</v>
      </c>
    </row>
    <row r="30" spans="1:13" ht="15" customHeight="1" x14ac:dyDescent="0.3">
      <c r="A30" s="31" t="s">
        <v>78</v>
      </c>
      <c r="B30" s="32">
        <f>SUM('C5 - Assorted II'!C9:C10)</f>
        <v>0</v>
      </c>
      <c r="C30" s="247"/>
      <c r="D30" s="32">
        <f>SUM('C5 - Assorted II'!D9:D10)</f>
        <v>0</v>
      </c>
      <c r="E30" s="32">
        <f>SUM('C5 - Assorted II'!E9:E10)</f>
        <v>0</v>
      </c>
      <c r="F30" s="32">
        <f>SUM('C5 - Assorted II'!F9:F10)</f>
        <v>0</v>
      </c>
      <c r="G30" s="32">
        <f>SUM('C5 - Assorted II'!G9:G10)</f>
        <v>0</v>
      </c>
      <c r="H30" s="32">
        <f>SUM('C5 - Assorted II'!H9:H10)</f>
        <v>0</v>
      </c>
      <c r="I30" s="32">
        <f>SUM('C5 - Assorted II'!I9:I10)</f>
        <v>0</v>
      </c>
      <c r="J30" s="33">
        <f>SUM('C5 - Assorted II'!J9:J10)</f>
        <v>0</v>
      </c>
    </row>
    <row r="31" spans="1:13" ht="15" customHeight="1" x14ac:dyDescent="0.3">
      <c r="A31" s="31" t="s">
        <v>79</v>
      </c>
      <c r="B31" s="32">
        <f>SUM('C5 - Assorted II'!C12:C14)</f>
        <v>0</v>
      </c>
      <c r="C31" s="247"/>
      <c r="D31" s="32">
        <f>SUM('C5 - Assorted II'!D12:D14)</f>
        <v>0</v>
      </c>
      <c r="E31" s="32">
        <f>SUM('C5 - Assorted II'!E12:E14)</f>
        <v>0</v>
      </c>
      <c r="F31" s="32">
        <f>SUM('C5 - Assorted II'!F12:F14)</f>
        <v>0</v>
      </c>
      <c r="G31" s="32">
        <f>SUM('C5 - Assorted II'!G12:G14)</f>
        <v>0</v>
      </c>
      <c r="H31" s="32">
        <f>SUM('C5 - Assorted II'!H12:H14)</f>
        <v>0</v>
      </c>
      <c r="I31" s="32">
        <f>SUM('C5 - Assorted II'!I12:I14)</f>
        <v>0</v>
      </c>
      <c r="J31" s="33">
        <f>SUM('C5 - Assorted II'!J12:J14)</f>
        <v>0</v>
      </c>
      <c r="K31" s="150"/>
      <c r="L31" s="150"/>
      <c r="M31" s="150"/>
    </row>
    <row r="32" spans="1:13" ht="15" customHeight="1" x14ac:dyDescent="0.3">
      <c r="A32" s="31" t="s">
        <v>80</v>
      </c>
      <c r="B32" s="32">
        <f>SUM('C5 - Assorted II'!C16:C20)</f>
        <v>0</v>
      </c>
      <c r="C32" s="247"/>
      <c r="D32" s="32">
        <f>SUM('C5 - Assorted II'!D16:D20)</f>
        <v>0</v>
      </c>
      <c r="E32" s="32">
        <f>SUM('C5 - Assorted II'!E16:E20)</f>
        <v>0</v>
      </c>
      <c r="F32" s="32">
        <f>SUM('C5 - Assorted II'!F16:F20)</f>
        <v>0</v>
      </c>
      <c r="G32" s="32">
        <f>SUM('C5 - Assorted II'!G16:G20)</f>
        <v>0</v>
      </c>
      <c r="H32" s="32">
        <f>SUM('C5 - Assorted II'!H16:H20)</f>
        <v>0</v>
      </c>
      <c r="I32" s="32">
        <f>SUM('C5 - Assorted II'!I16:I20)</f>
        <v>0</v>
      </c>
      <c r="J32" s="33">
        <f>SUM('C5 - Assorted II'!J16:J20)</f>
        <v>0</v>
      </c>
    </row>
    <row r="33" spans="1:10" ht="15" customHeight="1" x14ac:dyDescent="0.3">
      <c r="A33" s="31" t="s">
        <v>81</v>
      </c>
      <c r="B33" s="32">
        <f>SUM('C5 - Assorted II'!C22:C23)</f>
        <v>0</v>
      </c>
      <c r="C33" s="247"/>
      <c r="D33" s="32">
        <f>SUM('C5 - Assorted II'!D22:D23)</f>
        <v>0</v>
      </c>
      <c r="E33" s="32">
        <f>SUM('C5 - Assorted II'!E22:E23)</f>
        <v>0</v>
      </c>
      <c r="F33" s="32">
        <f>SUM('C5 - Assorted II'!F22:F23)</f>
        <v>0</v>
      </c>
      <c r="G33" s="32">
        <f>SUM('C5 - Assorted II'!G22:G23)</f>
        <v>0</v>
      </c>
      <c r="H33" s="32">
        <f>SUM('C5 - Assorted II'!H22:H23)</f>
        <v>0</v>
      </c>
      <c r="I33" s="32">
        <f>SUM('C5 - Assorted II'!I22:I23)</f>
        <v>0</v>
      </c>
      <c r="J33" s="33">
        <f>SUM('C5 - Assorted II'!J22:J23)</f>
        <v>0</v>
      </c>
    </row>
    <row r="34" spans="1:10" ht="15" customHeight="1" thickBot="1" x14ac:dyDescent="0.35">
      <c r="A34" s="75" t="s">
        <v>85</v>
      </c>
      <c r="B34" s="83">
        <f>SUM('C5 - Assorted II'!C25:C30)</f>
        <v>0</v>
      </c>
      <c r="C34" s="247"/>
      <c r="D34" s="52">
        <f>SUM('C5 - Assorted II'!D25:D30)</f>
        <v>0</v>
      </c>
      <c r="E34" s="52">
        <f>SUM('C5 - Assorted II'!E25:E30)</f>
        <v>0</v>
      </c>
      <c r="F34" s="52">
        <f>SUM('C5 - Assorted II'!F25:F30)</f>
        <v>0</v>
      </c>
      <c r="G34" s="52">
        <f>SUM('C5 - Assorted II'!G25:G30)</f>
        <v>0</v>
      </c>
      <c r="H34" s="52">
        <f>SUM('C5 - Assorted II'!H25:H30)</f>
        <v>0</v>
      </c>
      <c r="I34" s="52">
        <f>SUM('C5 - Assorted II'!I25:I30)</f>
        <v>0</v>
      </c>
      <c r="J34" s="84">
        <f>SUM('C5 - Assorted II'!J25:J30)</f>
        <v>0</v>
      </c>
    </row>
    <row r="35" spans="1:10" ht="15" customHeight="1" thickBot="1" x14ac:dyDescent="0.35">
      <c r="A35" s="34" t="s">
        <v>5</v>
      </c>
      <c r="B35" s="35">
        <f>SUM(B21:B34)</f>
        <v>0</v>
      </c>
      <c r="C35" s="248"/>
      <c r="D35" s="37">
        <f t="shared" ref="D35:J35" si="0">SUM(D21:D34)</f>
        <v>0</v>
      </c>
      <c r="E35" s="37">
        <f t="shared" si="0"/>
        <v>0</v>
      </c>
      <c r="F35" s="37">
        <f t="shared" si="0"/>
        <v>0</v>
      </c>
      <c r="G35" s="37">
        <f t="shared" si="0"/>
        <v>0</v>
      </c>
      <c r="H35" s="37">
        <f t="shared" si="0"/>
        <v>0</v>
      </c>
      <c r="I35" s="37">
        <f t="shared" si="0"/>
        <v>0</v>
      </c>
      <c r="J35" s="35">
        <f t="shared" si="0"/>
        <v>0</v>
      </c>
    </row>
    <row r="36" spans="1:10" x14ac:dyDescent="0.3">
      <c r="J36" s="146"/>
    </row>
  </sheetData>
  <sheetProtection password="FC38" sheet="1" objects="1" scenarios="1" selectLockedCells="1"/>
  <mergeCells count="15">
    <mergeCell ref="A4:J4"/>
    <mergeCell ref="A6:J6"/>
    <mergeCell ref="C19:C35"/>
    <mergeCell ref="I7:J7"/>
    <mergeCell ref="I8:J8"/>
    <mergeCell ref="I9:J9"/>
    <mergeCell ref="I17:J17"/>
    <mergeCell ref="B7:G7"/>
    <mergeCell ref="B8:G8"/>
    <mergeCell ref="I10:J10"/>
    <mergeCell ref="I11:J11"/>
    <mergeCell ref="I12:J12"/>
    <mergeCell ref="A5:J5"/>
    <mergeCell ref="I16:J16"/>
    <mergeCell ref="I13:J13"/>
  </mergeCells>
  <phoneticPr fontId="0" type="noConversion"/>
  <conditionalFormatting sqref="B35">
    <cfRule type="cellIs" dxfId="210" priority="1" stopIfTrue="1" operator="lessThan">
      <formula>SUM($D$35:$J$35)</formula>
    </cfRule>
    <cfRule type="cellIs" dxfId="209" priority="2" stopIfTrue="1" operator="greaterThan">
      <formula>SUM($D$35:$J$35)</formula>
    </cfRule>
  </conditionalFormatting>
  <dataValidations count="2">
    <dataValidation type="list" allowBlank="1" showInputMessage="1" showErrorMessage="1" sqref="O2" xr:uid="{2961250D-8B3F-422F-90B4-9940CA3D9F44}"/>
    <dataValidation type="list" allowBlank="1" showInputMessage="1" showErrorMessage="1" sqref="D9" xr:uid="{DC5E3B20-7CD6-4FF2-97CD-15C0CE239915}">
      <formula1>$O$2:$O$6</formula1>
    </dataValidation>
  </dataValidations>
  <printOptions horizontalCentered="1" verticalCentered="1"/>
  <pageMargins left="0" right="0" top="0" bottom="0" header="0.5" footer="0.5"/>
  <pageSetup scale="81" orientation="landscape" r:id="rId1"/>
  <headerFooter>
    <oddHeader>&amp;L&amp;G</oddHeader>
    <oddFooter>&amp;C  &amp;R      &amp;G</oddFooter>
  </headerFooter>
  <ignoredErrors>
    <ignoredError sqref="C35 I10:J10 C33 B19:H19 J19 J8 B20:I20 C21 C22 C23 C24 C25 C26 C27 C28 C29 C30 C31 C32 I12:J12 J11 J9" unlockedFormula="1"/>
    <ignoredError sqref="I8" evalError="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2" r:id="rId5" name="Option Button 2">
              <controlPr locked="0" defaultSize="0" autoFill="0" autoLine="0" autoPict="0" altText="Title III B/C">
                <anchor moveWithCells="1">
                  <from>
                    <xdr:col>0</xdr:col>
                    <xdr:colOff>152400</xdr:colOff>
                    <xdr:row>10</xdr:row>
                    <xdr:rowOff>0</xdr:rowOff>
                  </from>
                  <to>
                    <xdr:col>1</xdr:col>
                    <xdr:colOff>0</xdr:colOff>
                    <xdr:row>11</xdr:row>
                    <xdr:rowOff>19050</xdr:rowOff>
                  </to>
                </anchor>
              </controlPr>
            </control>
          </mc:Choice>
        </mc:AlternateContent>
        <mc:AlternateContent xmlns:mc="http://schemas.openxmlformats.org/markup-compatibility/2006">
          <mc:Choice Requires="x14">
            <control shapeId="5123" r:id="rId6" name="Option Button 3">
              <controlPr locked="0" defaultSize="0" autoFill="0" autoLine="0" autoPict="0">
                <anchor moveWithCells="1">
                  <from>
                    <xdr:col>0</xdr:col>
                    <xdr:colOff>152400</xdr:colOff>
                    <xdr:row>10</xdr:row>
                    <xdr:rowOff>184150</xdr:rowOff>
                  </from>
                  <to>
                    <xdr:col>0</xdr:col>
                    <xdr:colOff>2476500</xdr:colOff>
                    <xdr:row>12</xdr:row>
                    <xdr:rowOff>19050</xdr:rowOff>
                  </to>
                </anchor>
              </controlPr>
            </control>
          </mc:Choice>
        </mc:AlternateContent>
        <mc:AlternateContent xmlns:mc="http://schemas.openxmlformats.org/markup-compatibility/2006">
          <mc:Choice Requires="x14">
            <control shapeId="5146" r:id="rId7" name="Option Button 26">
              <controlPr locked="0" defaultSize="0" autoFill="0" autoLine="0" autoPict="0" altText="Title III B/C">
                <anchor moveWithCells="1">
                  <from>
                    <xdr:col>0</xdr:col>
                    <xdr:colOff>152400</xdr:colOff>
                    <xdr:row>14</xdr:row>
                    <xdr:rowOff>0</xdr:rowOff>
                  </from>
                  <to>
                    <xdr:col>1</xdr:col>
                    <xdr:colOff>0</xdr:colOff>
                    <xdr:row>15</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2B6D7-FB10-4719-A50F-2DDBE95EFE9C}">
  <sheetPr>
    <pageSetUpPr fitToPage="1"/>
  </sheetPr>
  <dimension ref="A1:M213"/>
  <sheetViews>
    <sheetView showZeros="0" zoomScaleNormal="100" workbookViewId="0">
      <pane ySplit="4" topLeftCell="A5" activePane="bottomLeft" state="frozen"/>
      <selection activeCell="B7" sqref="B7:G7"/>
      <selection pane="bottomLeft" activeCell="F10" sqref="F10"/>
    </sheetView>
  </sheetViews>
  <sheetFormatPr defaultColWidth="9.1796875" defaultRowHeight="13" x14ac:dyDescent="0.3"/>
  <cols>
    <col min="1" max="1" width="24.453125" style="126" customWidth="1"/>
    <col min="2" max="2" width="29" style="126" customWidth="1"/>
    <col min="3" max="3" width="13.54296875" style="14" customWidth="1"/>
    <col min="4" max="4" width="12.1796875" style="14" customWidth="1"/>
    <col min="5" max="5" width="13" style="14" customWidth="1"/>
    <col min="6" max="6" width="13.1796875" style="14" customWidth="1"/>
    <col min="7" max="7" width="14.54296875" style="99" customWidth="1"/>
    <col min="8" max="8" width="15.54296875" style="14" customWidth="1"/>
    <col min="9" max="10" width="13" style="14" customWidth="1"/>
    <col min="11" max="11" width="14.54296875" style="14" customWidth="1"/>
    <col min="12" max="12" width="13.54296875" style="14" customWidth="1"/>
    <col min="13" max="16384" width="9.1796875" style="14"/>
  </cols>
  <sheetData>
    <row r="1" spans="1:13" ht="13.5" thickBot="1" x14ac:dyDescent="0.35">
      <c r="A1" s="17" t="s">
        <v>9</v>
      </c>
      <c r="B1" s="38"/>
      <c r="L1" s="16" t="s">
        <v>8</v>
      </c>
    </row>
    <row r="2" spans="1:13" x14ac:dyDescent="0.3">
      <c r="A2" s="39" t="s">
        <v>42</v>
      </c>
      <c r="B2" s="39" t="s">
        <v>10</v>
      </c>
      <c r="C2" s="40" t="s">
        <v>11</v>
      </c>
      <c r="D2" s="40" t="s">
        <v>12</v>
      </c>
      <c r="E2" s="40" t="s">
        <v>35</v>
      </c>
      <c r="F2" s="40"/>
      <c r="G2" s="100"/>
      <c r="H2" s="41"/>
      <c r="I2" s="40"/>
      <c r="J2" s="42"/>
      <c r="K2" s="40"/>
      <c r="L2" s="43"/>
    </row>
    <row r="3" spans="1:13" x14ac:dyDescent="0.3">
      <c r="A3" s="44" t="s">
        <v>43</v>
      </c>
      <c r="B3" s="44" t="s">
        <v>13</v>
      </c>
      <c r="C3" s="45" t="s">
        <v>14</v>
      </c>
      <c r="D3" s="45" t="s">
        <v>15</v>
      </c>
      <c r="E3" s="46" t="s">
        <v>16</v>
      </c>
      <c r="F3" s="45" t="s">
        <v>34</v>
      </c>
      <c r="G3" s="101" t="s">
        <v>36</v>
      </c>
      <c r="H3" s="45" t="s">
        <v>36</v>
      </c>
      <c r="I3" s="45" t="s">
        <v>37</v>
      </c>
      <c r="J3" s="45" t="s">
        <v>37</v>
      </c>
      <c r="K3" s="45" t="s">
        <v>16</v>
      </c>
      <c r="L3" s="47" t="s">
        <v>38</v>
      </c>
    </row>
    <row r="4" spans="1:13" ht="13.5" thickBot="1" x14ac:dyDescent="0.35">
      <c r="A4" s="48"/>
      <c r="B4" s="48"/>
      <c r="C4" s="49" t="s">
        <v>16</v>
      </c>
      <c r="D4" s="50" t="s">
        <v>18</v>
      </c>
      <c r="E4" s="49" t="s">
        <v>19</v>
      </c>
      <c r="F4" s="49" t="s">
        <v>33</v>
      </c>
      <c r="G4" s="102" t="s">
        <v>2</v>
      </c>
      <c r="H4" s="49" t="s">
        <v>3</v>
      </c>
      <c r="I4" s="49" t="s">
        <v>2</v>
      </c>
      <c r="J4" s="49" t="s">
        <v>3</v>
      </c>
      <c r="K4" s="49" t="s">
        <v>17</v>
      </c>
      <c r="L4" s="51" t="s">
        <v>39</v>
      </c>
      <c r="M4" s="123"/>
    </row>
    <row r="5" spans="1:13" ht="12.75" customHeight="1" x14ac:dyDescent="0.3">
      <c r="A5" s="11"/>
      <c r="B5" s="10"/>
      <c r="C5" s="2"/>
      <c r="D5" s="3"/>
      <c r="E5" s="131"/>
      <c r="F5" s="3"/>
      <c r="G5" s="3">
        <v>0</v>
      </c>
      <c r="H5" s="3"/>
      <c r="I5" s="5"/>
      <c r="J5" s="3"/>
      <c r="K5" s="3"/>
      <c r="L5" s="6"/>
    </row>
    <row r="6" spans="1:13" ht="12.75" customHeight="1" x14ac:dyDescent="0.3">
      <c r="A6" s="1"/>
      <c r="B6" s="10"/>
      <c r="C6" s="2"/>
      <c r="D6" s="3"/>
      <c r="E6" s="131"/>
      <c r="F6" s="3"/>
      <c r="G6" s="3"/>
      <c r="H6" s="3"/>
      <c r="I6" s="3"/>
      <c r="J6" s="3"/>
      <c r="K6" s="3"/>
      <c r="L6" s="6"/>
    </row>
    <row r="7" spans="1:13" ht="12.75" customHeight="1" x14ac:dyDescent="0.3">
      <c r="A7" s="1"/>
      <c r="B7" s="10"/>
      <c r="C7" s="2"/>
      <c r="D7" s="3"/>
      <c r="E7" s="131"/>
      <c r="F7" s="3"/>
      <c r="G7" s="3"/>
      <c r="H7" s="3"/>
      <c r="I7" s="3"/>
      <c r="J7" s="3"/>
      <c r="K7" s="3"/>
      <c r="L7" s="6"/>
    </row>
    <row r="8" spans="1:13" ht="12.75" customHeight="1" x14ac:dyDescent="0.3">
      <c r="A8" s="1"/>
      <c r="B8" s="10"/>
      <c r="C8" s="2"/>
      <c r="D8" s="3"/>
      <c r="E8" s="131"/>
      <c r="F8" s="3"/>
      <c r="G8" s="3"/>
      <c r="H8" s="3"/>
      <c r="I8" s="3"/>
      <c r="J8" s="3"/>
      <c r="K8" s="3"/>
      <c r="L8" s="6"/>
    </row>
    <row r="9" spans="1:13" x14ac:dyDescent="0.3">
      <c r="A9" s="1"/>
      <c r="B9" s="10"/>
      <c r="C9" s="2"/>
      <c r="D9" s="3"/>
      <c r="E9" s="131"/>
      <c r="F9" s="3"/>
      <c r="G9" s="3"/>
      <c r="H9" s="3"/>
      <c r="I9" s="3"/>
      <c r="J9" s="3"/>
      <c r="K9" s="3"/>
      <c r="L9" s="6"/>
    </row>
    <row r="10" spans="1:13" ht="12.75" customHeight="1" x14ac:dyDescent="0.3">
      <c r="A10" s="1"/>
      <c r="B10" s="10"/>
      <c r="C10" s="2"/>
      <c r="D10" s="3"/>
      <c r="E10" s="131"/>
      <c r="F10" s="3"/>
      <c r="G10" s="3"/>
      <c r="H10" s="3"/>
      <c r="I10" s="3"/>
      <c r="J10" s="3"/>
      <c r="K10" s="3"/>
      <c r="L10" s="6"/>
    </row>
    <row r="11" spans="1:13" ht="12.75" customHeight="1" x14ac:dyDescent="0.3">
      <c r="A11" s="105"/>
      <c r="B11" s="10"/>
      <c r="C11" s="2"/>
      <c r="D11" s="3"/>
      <c r="E11" s="131"/>
      <c r="F11" s="3"/>
      <c r="G11" s="3"/>
      <c r="H11" s="3"/>
      <c r="I11" s="3"/>
      <c r="J11" s="3"/>
      <c r="K11" s="3"/>
      <c r="L11" s="6"/>
    </row>
    <row r="12" spans="1:13" ht="12.75" customHeight="1" x14ac:dyDescent="0.3">
      <c r="A12" s="1"/>
      <c r="B12" s="10"/>
      <c r="C12" s="2"/>
      <c r="D12" s="3"/>
      <c r="E12" s="131"/>
      <c r="F12" s="3"/>
      <c r="G12" s="3"/>
      <c r="H12" s="3"/>
      <c r="I12" s="3"/>
      <c r="J12" s="3"/>
      <c r="K12" s="3"/>
      <c r="L12" s="6"/>
    </row>
    <row r="13" spans="1:13" ht="12.75" customHeight="1" x14ac:dyDescent="0.3">
      <c r="A13" s="1"/>
      <c r="B13" s="10"/>
      <c r="C13" s="2"/>
      <c r="D13" s="3"/>
      <c r="E13" s="131"/>
      <c r="F13" s="3"/>
      <c r="G13" s="3"/>
      <c r="H13" s="3"/>
      <c r="I13" s="3"/>
      <c r="J13" s="3"/>
      <c r="K13" s="3"/>
      <c r="L13" s="6"/>
    </row>
    <row r="14" spans="1:13" x14ac:dyDescent="0.3">
      <c r="A14" s="1"/>
      <c r="B14" s="10"/>
      <c r="C14" s="2"/>
      <c r="D14" s="3"/>
      <c r="E14" s="131"/>
      <c r="F14" s="3"/>
      <c r="G14" s="103"/>
      <c r="H14" s="3"/>
      <c r="I14" s="3"/>
      <c r="J14" s="3"/>
      <c r="K14" s="3"/>
      <c r="L14" s="6"/>
    </row>
    <row r="15" spans="1:13" ht="12.75" customHeight="1" x14ac:dyDescent="0.3">
      <c r="A15" s="1"/>
      <c r="B15" s="10"/>
      <c r="C15" s="2"/>
      <c r="D15" s="3"/>
      <c r="E15" s="131"/>
      <c r="F15" s="3"/>
      <c r="G15" s="103"/>
      <c r="H15" s="3"/>
      <c r="I15" s="3"/>
      <c r="J15" s="3"/>
      <c r="K15" s="3"/>
      <c r="L15" s="6"/>
    </row>
    <row r="16" spans="1:13" ht="12.75" customHeight="1" x14ac:dyDescent="0.3">
      <c r="A16" s="1"/>
      <c r="B16" s="10"/>
      <c r="C16" s="2"/>
      <c r="D16" s="3"/>
      <c r="E16" s="131">
        <f t="shared" ref="E16:E33" si="0">IF(C16=0,,ROUND(C16*D16,0))</f>
        <v>0</v>
      </c>
      <c r="F16" s="3"/>
      <c r="G16" s="103"/>
      <c r="H16" s="3"/>
      <c r="I16" s="3"/>
      <c r="J16" s="3"/>
      <c r="K16" s="3"/>
      <c r="L16" s="6"/>
    </row>
    <row r="17" spans="1:12" ht="12.75" customHeight="1" x14ac:dyDescent="0.3">
      <c r="A17" s="1"/>
      <c r="B17" s="10"/>
      <c r="C17" s="2"/>
      <c r="D17" s="3"/>
      <c r="E17" s="131">
        <f t="shared" si="0"/>
        <v>0</v>
      </c>
      <c r="F17" s="3"/>
      <c r="G17" s="103"/>
      <c r="H17" s="3"/>
      <c r="I17" s="3"/>
      <c r="J17" s="3"/>
      <c r="K17" s="3"/>
      <c r="L17" s="6"/>
    </row>
    <row r="18" spans="1:12" ht="12.75" customHeight="1" x14ac:dyDescent="0.3">
      <c r="A18" s="1"/>
      <c r="B18" s="10"/>
      <c r="C18" s="2"/>
      <c r="D18" s="3"/>
      <c r="E18" s="131">
        <f t="shared" si="0"/>
        <v>0</v>
      </c>
      <c r="F18" s="3"/>
      <c r="G18" s="103"/>
      <c r="H18" s="3"/>
      <c r="I18" s="3"/>
      <c r="J18" s="3"/>
      <c r="K18" s="3"/>
      <c r="L18" s="6"/>
    </row>
    <row r="19" spans="1:12" ht="12.75" customHeight="1" x14ac:dyDescent="0.3">
      <c r="A19" s="1"/>
      <c r="B19" s="10"/>
      <c r="C19" s="2"/>
      <c r="D19" s="3"/>
      <c r="E19" s="131">
        <f t="shared" si="0"/>
        <v>0</v>
      </c>
      <c r="F19" s="3"/>
      <c r="G19" s="103"/>
      <c r="H19" s="3"/>
      <c r="I19" s="3"/>
      <c r="J19" s="3"/>
      <c r="K19" s="3"/>
      <c r="L19" s="6"/>
    </row>
    <row r="20" spans="1:12" ht="12.75" customHeight="1" x14ac:dyDescent="0.3">
      <c r="A20" s="1"/>
      <c r="B20" s="10"/>
      <c r="C20" s="2"/>
      <c r="D20" s="3"/>
      <c r="E20" s="131">
        <f t="shared" si="0"/>
        <v>0</v>
      </c>
      <c r="F20" s="3"/>
      <c r="G20" s="103"/>
      <c r="H20" s="3"/>
      <c r="I20" s="3"/>
      <c r="J20" s="3"/>
      <c r="K20" s="3"/>
      <c r="L20" s="6"/>
    </row>
    <row r="21" spans="1:12" ht="12.75" customHeight="1" x14ac:dyDescent="0.3">
      <c r="A21" s="1"/>
      <c r="B21" s="10"/>
      <c r="C21" s="2"/>
      <c r="D21" s="3"/>
      <c r="E21" s="131">
        <f t="shared" si="0"/>
        <v>0</v>
      </c>
      <c r="F21" s="3"/>
      <c r="G21" s="103"/>
      <c r="H21" s="3"/>
      <c r="I21" s="3"/>
      <c r="J21" s="3"/>
      <c r="K21" s="3"/>
      <c r="L21" s="6"/>
    </row>
    <row r="22" spans="1:12" ht="12.75" customHeight="1" x14ac:dyDescent="0.3">
      <c r="A22" s="1"/>
      <c r="B22" s="10"/>
      <c r="C22" s="2"/>
      <c r="D22" s="3"/>
      <c r="E22" s="131">
        <f t="shared" si="0"/>
        <v>0</v>
      </c>
      <c r="F22" s="3"/>
      <c r="G22" s="103"/>
      <c r="H22" s="3"/>
      <c r="I22" s="3"/>
      <c r="J22" s="3"/>
      <c r="K22" s="3"/>
      <c r="L22" s="6"/>
    </row>
    <row r="23" spans="1:12" ht="12.75" customHeight="1" x14ac:dyDescent="0.3">
      <c r="A23" s="1"/>
      <c r="B23" s="10"/>
      <c r="C23" s="2"/>
      <c r="D23" s="3"/>
      <c r="E23" s="131">
        <f t="shared" si="0"/>
        <v>0</v>
      </c>
      <c r="F23" s="3"/>
      <c r="G23" s="103"/>
      <c r="H23" s="3"/>
      <c r="I23" s="3"/>
      <c r="J23" s="3"/>
      <c r="K23" s="3"/>
      <c r="L23" s="6"/>
    </row>
    <row r="24" spans="1:12" ht="12.75" customHeight="1" x14ac:dyDescent="0.3">
      <c r="A24" s="1"/>
      <c r="B24" s="10"/>
      <c r="C24" s="2"/>
      <c r="D24" s="3"/>
      <c r="E24" s="131">
        <f t="shared" si="0"/>
        <v>0</v>
      </c>
      <c r="F24" s="3"/>
      <c r="G24" s="103"/>
      <c r="H24" s="3"/>
      <c r="I24" s="3"/>
      <c r="J24" s="3"/>
      <c r="K24" s="3"/>
      <c r="L24" s="6"/>
    </row>
    <row r="25" spans="1:12" ht="12.75" customHeight="1" x14ac:dyDescent="0.3">
      <c r="A25" s="1"/>
      <c r="B25" s="10"/>
      <c r="C25" s="2"/>
      <c r="D25" s="3"/>
      <c r="E25" s="131">
        <f t="shared" si="0"/>
        <v>0</v>
      </c>
      <c r="F25" s="3"/>
      <c r="G25" s="104"/>
      <c r="H25" s="3"/>
      <c r="I25" s="3"/>
      <c r="J25" s="3"/>
      <c r="K25" s="3"/>
      <c r="L25" s="6"/>
    </row>
    <row r="26" spans="1:12" ht="12.75" customHeight="1" x14ac:dyDescent="0.3">
      <c r="A26" s="1"/>
      <c r="B26" s="10"/>
      <c r="C26" s="2"/>
      <c r="D26" s="3"/>
      <c r="E26" s="131">
        <f t="shared" si="0"/>
        <v>0</v>
      </c>
      <c r="F26" s="3"/>
      <c r="G26" s="104"/>
      <c r="H26" s="3"/>
      <c r="I26" s="3"/>
      <c r="J26" s="3"/>
      <c r="K26" s="3"/>
      <c r="L26" s="6"/>
    </row>
    <row r="27" spans="1:12" ht="12.75" customHeight="1" x14ac:dyDescent="0.3">
      <c r="A27" s="1"/>
      <c r="B27" s="10"/>
      <c r="C27" s="2"/>
      <c r="D27" s="3"/>
      <c r="E27" s="131">
        <f t="shared" si="0"/>
        <v>0</v>
      </c>
      <c r="F27" s="3"/>
      <c r="G27" s="104"/>
      <c r="H27" s="3"/>
      <c r="I27" s="3"/>
      <c r="J27" s="3"/>
      <c r="K27" s="3"/>
      <c r="L27" s="6"/>
    </row>
    <row r="28" spans="1:12" ht="12.75" customHeight="1" x14ac:dyDescent="0.3">
      <c r="A28" s="1"/>
      <c r="B28" s="10"/>
      <c r="C28" s="2"/>
      <c r="D28" s="3"/>
      <c r="E28" s="131">
        <f t="shared" si="0"/>
        <v>0</v>
      </c>
      <c r="F28" s="3"/>
      <c r="G28" s="104"/>
      <c r="H28" s="3"/>
      <c r="I28" s="3"/>
      <c r="J28" s="3"/>
      <c r="K28" s="3"/>
      <c r="L28" s="6"/>
    </row>
    <row r="29" spans="1:12" ht="12.75" customHeight="1" x14ac:dyDescent="0.3">
      <c r="A29" s="1"/>
      <c r="B29" s="10"/>
      <c r="C29" s="2"/>
      <c r="D29" s="3"/>
      <c r="E29" s="131">
        <f t="shared" si="0"/>
        <v>0</v>
      </c>
      <c r="F29" s="3"/>
      <c r="G29" s="104"/>
      <c r="H29" s="3"/>
      <c r="I29" s="3"/>
      <c r="J29" s="3"/>
      <c r="K29" s="3"/>
      <c r="L29" s="6"/>
    </row>
    <row r="30" spans="1:12" ht="12.75" customHeight="1" x14ac:dyDescent="0.3">
      <c r="A30" s="1"/>
      <c r="B30" s="10"/>
      <c r="C30" s="2"/>
      <c r="D30" s="3"/>
      <c r="E30" s="131">
        <f t="shared" si="0"/>
        <v>0</v>
      </c>
      <c r="F30" s="3"/>
      <c r="G30" s="104"/>
      <c r="H30" s="3"/>
      <c r="I30" s="3"/>
      <c r="J30" s="3"/>
      <c r="K30" s="3"/>
      <c r="L30" s="6"/>
    </row>
    <row r="31" spans="1:12" ht="12.75" customHeight="1" x14ac:dyDescent="0.3">
      <c r="A31" s="1"/>
      <c r="B31" s="10"/>
      <c r="C31" s="2"/>
      <c r="D31" s="3"/>
      <c r="E31" s="131">
        <f t="shared" si="0"/>
        <v>0</v>
      </c>
      <c r="F31" s="3"/>
      <c r="G31" s="104"/>
      <c r="H31" s="3"/>
      <c r="I31" s="3"/>
      <c r="J31" s="3"/>
      <c r="K31" s="3"/>
      <c r="L31" s="6"/>
    </row>
    <row r="32" spans="1:12" ht="12.75" customHeight="1" x14ac:dyDescent="0.3">
      <c r="A32" s="1"/>
      <c r="B32" s="10"/>
      <c r="C32" s="2"/>
      <c r="D32" s="3"/>
      <c r="E32" s="131">
        <f t="shared" si="0"/>
        <v>0</v>
      </c>
      <c r="F32" s="7"/>
      <c r="G32" s="103"/>
      <c r="H32" s="3"/>
      <c r="I32" s="3"/>
      <c r="J32" s="7"/>
      <c r="K32" s="3"/>
      <c r="L32" s="6"/>
    </row>
    <row r="33" spans="1:12" ht="12.75" customHeight="1" thickBot="1" x14ac:dyDescent="0.35">
      <c r="A33" s="9"/>
      <c r="B33" s="10"/>
      <c r="C33" s="2"/>
      <c r="D33" s="3"/>
      <c r="E33" s="131">
        <f t="shared" si="0"/>
        <v>0</v>
      </c>
      <c r="F33" s="7"/>
      <c r="G33" s="103"/>
      <c r="H33" s="3"/>
      <c r="I33" s="3"/>
      <c r="J33" s="3"/>
      <c r="K33" s="3"/>
      <c r="L33" s="8"/>
    </row>
    <row r="34" spans="1:12" ht="30" customHeight="1" thickBot="1" x14ac:dyDescent="0.35">
      <c r="A34" s="53" t="s">
        <v>20</v>
      </c>
      <c r="B34" s="262" t="s">
        <v>45</v>
      </c>
      <c r="C34" s="262"/>
      <c r="D34" s="263"/>
      <c r="E34" s="37">
        <f t="shared" ref="E34:L34" si="1">SUM(E5:E33)</f>
        <v>0</v>
      </c>
      <c r="F34" s="37">
        <f t="shared" si="1"/>
        <v>0</v>
      </c>
      <c r="G34" s="37">
        <f t="shared" si="1"/>
        <v>0</v>
      </c>
      <c r="H34" s="37">
        <f t="shared" si="1"/>
        <v>0</v>
      </c>
      <c r="I34" s="37">
        <f t="shared" si="1"/>
        <v>0</v>
      </c>
      <c r="J34" s="37">
        <f t="shared" si="1"/>
        <v>0</v>
      </c>
      <c r="K34" s="37">
        <f t="shared" si="1"/>
        <v>0</v>
      </c>
      <c r="L34" s="35">
        <f t="shared" si="1"/>
        <v>0</v>
      </c>
    </row>
    <row r="35" spans="1:12" x14ac:dyDescent="0.3">
      <c r="A35" s="125"/>
      <c r="D35" s="127"/>
      <c r="E35" s="127"/>
      <c r="F35" s="127"/>
      <c r="G35" s="128"/>
      <c r="H35" s="127"/>
      <c r="I35" s="127"/>
      <c r="J35" s="127"/>
      <c r="K35" s="127"/>
      <c r="L35" s="129"/>
    </row>
    <row r="124" spans="1:12" x14ac:dyDescent="0.3">
      <c r="A124" s="130"/>
      <c r="B124" s="130"/>
      <c r="C124" s="15"/>
      <c r="D124" s="15"/>
      <c r="E124" s="15"/>
      <c r="F124" s="15"/>
      <c r="G124" s="124"/>
      <c r="H124" s="15"/>
      <c r="I124" s="15"/>
      <c r="J124" s="15"/>
      <c r="K124" s="15"/>
      <c r="L124" s="15"/>
    </row>
    <row r="125" spans="1:12" x14ac:dyDescent="0.3">
      <c r="A125" s="130"/>
      <c r="B125" s="130"/>
      <c r="C125" s="15"/>
      <c r="D125" s="15"/>
      <c r="E125" s="15"/>
      <c r="F125" s="15"/>
      <c r="G125" s="124"/>
      <c r="H125" s="15"/>
      <c r="I125" s="15"/>
      <c r="J125" s="15"/>
      <c r="K125" s="15"/>
      <c r="L125" s="15"/>
    </row>
    <row r="126" spans="1:12" x14ac:dyDescent="0.3">
      <c r="A126" s="130"/>
      <c r="B126" s="130"/>
      <c r="C126" s="15"/>
      <c r="D126" s="15"/>
      <c r="E126" s="15"/>
      <c r="F126" s="15"/>
      <c r="G126" s="124"/>
      <c r="H126" s="15"/>
      <c r="I126" s="15"/>
      <c r="J126" s="15"/>
      <c r="K126" s="15"/>
      <c r="L126" s="15"/>
    </row>
    <row r="127" spans="1:12" x14ac:dyDescent="0.3">
      <c r="A127" s="130"/>
      <c r="B127" s="130"/>
      <c r="C127" s="15"/>
      <c r="D127" s="15"/>
      <c r="E127" s="15"/>
      <c r="F127" s="15"/>
      <c r="G127" s="124"/>
      <c r="H127" s="15"/>
      <c r="I127" s="15"/>
      <c r="J127" s="15"/>
      <c r="K127" s="15"/>
      <c r="L127" s="15"/>
    </row>
    <row r="128" spans="1:12" x14ac:dyDescent="0.3">
      <c r="A128" s="130"/>
      <c r="B128" s="130"/>
      <c r="C128" s="15"/>
      <c r="D128" s="15"/>
      <c r="E128" s="15"/>
      <c r="F128" s="15"/>
      <c r="G128" s="124"/>
      <c r="H128" s="15"/>
      <c r="I128" s="15"/>
      <c r="J128" s="15"/>
      <c r="K128" s="15"/>
      <c r="L128" s="15"/>
    </row>
    <row r="129" spans="1:12" x14ac:dyDescent="0.3">
      <c r="A129" s="130"/>
      <c r="B129" s="130"/>
      <c r="C129" s="15"/>
      <c r="D129" s="15"/>
      <c r="E129" s="15"/>
      <c r="F129" s="15"/>
      <c r="G129" s="124"/>
      <c r="H129" s="15"/>
      <c r="I129" s="15"/>
      <c r="J129" s="15"/>
      <c r="K129" s="15"/>
      <c r="L129" s="15"/>
    </row>
    <row r="130" spans="1:12" x14ac:dyDescent="0.3">
      <c r="A130" s="130"/>
      <c r="B130" s="130"/>
      <c r="C130" s="15"/>
      <c r="D130" s="15"/>
      <c r="E130" s="15"/>
      <c r="F130" s="15"/>
      <c r="G130" s="124"/>
      <c r="H130" s="15"/>
      <c r="I130" s="15"/>
      <c r="J130" s="15"/>
      <c r="K130" s="15"/>
      <c r="L130" s="15"/>
    </row>
    <row r="131" spans="1:12" x14ac:dyDescent="0.3">
      <c r="A131" s="130"/>
      <c r="B131" s="130"/>
      <c r="C131" s="15"/>
      <c r="D131" s="15"/>
      <c r="E131" s="15"/>
      <c r="F131" s="15"/>
      <c r="G131" s="124"/>
      <c r="H131" s="15"/>
      <c r="I131" s="15"/>
      <c r="J131" s="15"/>
      <c r="K131" s="15"/>
      <c r="L131" s="15"/>
    </row>
    <row r="132" spans="1:12" x14ac:dyDescent="0.3">
      <c r="A132" s="130"/>
      <c r="B132" s="130"/>
      <c r="C132" s="15"/>
      <c r="D132" s="15"/>
      <c r="E132" s="15"/>
      <c r="F132" s="15"/>
      <c r="G132" s="124"/>
      <c r="H132" s="15"/>
      <c r="I132" s="15"/>
      <c r="J132" s="15"/>
      <c r="K132" s="15"/>
      <c r="L132" s="15"/>
    </row>
    <row r="133" spans="1:12" x14ac:dyDescent="0.3">
      <c r="A133" s="130"/>
      <c r="B133" s="130"/>
      <c r="C133" s="15"/>
      <c r="D133" s="15"/>
      <c r="E133" s="15"/>
      <c r="F133" s="15"/>
      <c r="G133" s="124"/>
      <c r="H133" s="15"/>
      <c r="I133" s="15"/>
      <c r="J133" s="15"/>
      <c r="K133" s="15"/>
      <c r="L133" s="15"/>
    </row>
    <row r="134" spans="1:12" x14ac:dyDescent="0.3">
      <c r="A134" s="130"/>
      <c r="B134" s="130"/>
      <c r="C134" s="15"/>
      <c r="D134" s="15"/>
      <c r="E134" s="15"/>
      <c r="F134" s="15"/>
      <c r="G134" s="124"/>
      <c r="H134" s="15"/>
      <c r="I134" s="15"/>
      <c r="J134" s="15"/>
      <c r="K134" s="15"/>
      <c r="L134" s="15"/>
    </row>
    <row r="135" spans="1:12" x14ac:dyDescent="0.3">
      <c r="A135" s="130"/>
      <c r="B135" s="130"/>
      <c r="C135" s="15"/>
      <c r="D135" s="15"/>
      <c r="E135" s="15"/>
      <c r="F135" s="15"/>
      <c r="G135" s="124"/>
      <c r="H135" s="15"/>
      <c r="I135" s="15"/>
      <c r="J135" s="15"/>
      <c r="K135" s="15"/>
      <c r="L135" s="15"/>
    </row>
    <row r="136" spans="1:12" x14ac:dyDescent="0.3">
      <c r="A136" s="130"/>
      <c r="B136" s="130"/>
      <c r="C136" s="15"/>
      <c r="D136" s="15"/>
      <c r="E136" s="15"/>
      <c r="F136" s="15"/>
      <c r="G136" s="124"/>
      <c r="H136" s="15"/>
      <c r="I136" s="15"/>
      <c r="J136" s="15"/>
      <c r="K136" s="15"/>
      <c r="L136" s="15"/>
    </row>
    <row r="137" spans="1:12" x14ac:dyDescent="0.3">
      <c r="A137" s="130"/>
      <c r="B137" s="130"/>
      <c r="C137" s="15"/>
      <c r="D137" s="15"/>
      <c r="E137" s="15"/>
      <c r="F137" s="15"/>
      <c r="G137" s="124"/>
      <c r="H137" s="15"/>
      <c r="I137" s="15"/>
      <c r="J137" s="15"/>
      <c r="K137" s="15"/>
      <c r="L137" s="15"/>
    </row>
    <row r="138" spans="1:12" x14ac:dyDescent="0.3">
      <c r="A138" s="130"/>
      <c r="B138" s="130"/>
      <c r="C138" s="15"/>
      <c r="D138" s="15"/>
      <c r="E138" s="15"/>
      <c r="F138" s="15"/>
      <c r="G138" s="124"/>
      <c r="H138" s="15"/>
      <c r="I138" s="15"/>
      <c r="J138" s="15"/>
      <c r="K138" s="15"/>
      <c r="L138" s="15"/>
    </row>
    <row r="139" spans="1:12" x14ac:dyDescent="0.3">
      <c r="A139" s="130"/>
      <c r="B139" s="130"/>
      <c r="C139" s="15"/>
      <c r="D139" s="15"/>
      <c r="E139" s="15"/>
      <c r="F139" s="15"/>
      <c r="G139" s="124"/>
      <c r="H139" s="15"/>
      <c r="I139" s="15"/>
      <c r="J139" s="15"/>
      <c r="K139" s="15"/>
      <c r="L139" s="15"/>
    </row>
    <row r="140" spans="1:12" x14ac:dyDescent="0.3">
      <c r="A140" s="130"/>
      <c r="B140" s="130"/>
      <c r="C140" s="15"/>
      <c r="D140" s="15"/>
      <c r="E140" s="15"/>
      <c r="F140" s="15"/>
      <c r="G140" s="124"/>
      <c r="H140" s="15"/>
      <c r="I140" s="15"/>
      <c r="J140" s="15"/>
      <c r="K140" s="15"/>
      <c r="L140" s="15"/>
    </row>
    <row r="141" spans="1:12" x14ac:dyDescent="0.3">
      <c r="A141" s="130"/>
      <c r="B141" s="130"/>
      <c r="C141" s="15"/>
      <c r="D141" s="15"/>
      <c r="E141" s="15"/>
      <c r="F141" s="15"/>
      <c r="G141" s="124"/>
      <c r="H141" s="15"/>
      <c r="I141" s="15"/>
      <c r="J141" s="15"/>
      <c r="K141" s="15"/>
      <c r="L141" s="15"/>
    </row>
    <row r="142" spans="1:12" x14ac:dyDescent="0.3">
      <c r="A142" s="130"/>
      <c r="B142" s="130"/>
      <c r="C142" s="15"/>
      <c r="D142" s="15"/>
      <c r="E142" s="15"/>
      <c r="F142" s="15"/>
      <c r="G142" s="124"/>
      <c r="H142" s="15"/>
      <c r="I142" s="15"/>
      <c r="J142" s="15"/>
      <c r="K142" s="15"/>
      <c r="L142" s="15"/>
    </row>
    <row r="143" spans="1:12" x14ac:dyDescent="0.3">
      <c r="A143" s="130"/>
      <c r="B143" s="130"/>
      <c r="C143" s="15"/>
      <c r="D143" s="15"/>
      <c r="E143" s="15"/>
      <c r="F143" s="15"/>
      <c r="G143" s="124"/>
      <c r="H143" s="15"/>
      <c r="I143" s="15"/>
      <c r="J143" s="15"/>
      <c r="K143" s="15"/>
      <c r="L143" s="15"/>
    </row>
    <row r="144" spans="1:12" x14ac:dyDescent="0.3">
      <c r="A144" s="130"/>
      <c r="B144" s="130"/>
      <c r="C144" s="15"/>
      <c r="D144" s="15"/>
      <c r="E144" s="15"/>
      <c r="F144" s="15"/>
      <c r="G144" s="124"/>
      <c r="H144" s="15"/>
      <c r="I144" s="15"/>
      <c r="J144" s="15"/>
      <c r="K144" s="15"/>
      <c r="L144" s="15"/>
    </row>
    <row r="145" spans="1:12" x14ac:dyDescent="0.3">
      <c r="A145" s="130"/>
      <c r="B145" s="130"/>
      <c r="C145" s="15"/>
      <c r="D145" s="15"/>
      <c r="E145" s="15"/>
      <c r="F145" s="15"/>
      <c r="G145" s="124"/>
      <c r="H145" s="15"/>
      <c r="I145" s="15"/>
      <c r="J145" s="15"/>
      <c r="K145" s="15"/>
      <c r="L145" s="15"/>
    </row>
    <row r="146" spans="1:12" x14ac:dyDescent="0.3">
      <c r="A146" s="130"/>
      <c r="B146" s="130"/>
      <c r="C146" s="15"/>
      <c r="D146" s="15"/>
      <c r="E146" s="15"/>
      <c r="F146" s="15"/>
      <c r="G146" s="124"/>
      <c r="H146" s="15"/>
      <c r="I146" s="15"/>
      <c r="J146" s="15"/>
      <c r="K146" s="15"/>
      <c r="L146" s="15"/>
    </row>
    <row r="147" spans="1:12" x14ac:dyDescent="0.3">
      <c r="A147" s="130"/>
      <c r="B147" s="130"/>
      <c r="C147" s="15"/>
      <c r="D147" s="15"/>
      <c r="E147" s="15"/>
      <c r="F147" s="15"/>
      <c r="G147" s="124"/>
      <c r="H147" s="15"/>
      <c r="I147" s="15"/>
      <c r="J147" s="15"/>
      <c r="K147" s="15"/>
      <c r="L147" s="15"/>
    </row>
    <row r="148" spans="1:12" x14ac:dyDescent="0.3">
      <c r="A148" s="130"/>
      <c r="B148" s="130"/>
      <c r="C148" s="15"/>
      <c r="D148" s="15"/>
      <c r="E148" s="15"/>
      <c r="F148" s="15"/>
      <c r="G148" s="124"/>
      <c r="H148" s="15"/>
      <c r="I148" s="15"/>
      <c r="J148" s="15"/>
      <c r="K148" s="15"/>
      <c r="L148" s="15"/>
    </row>
    <row r="149" spans="1:12" x14ac:dyDescent="0.3">
      <c r="A149" s="130"/>
      <c r="B149" s="130"/>
      <c r="C149" s="15"/>
      <c r="D149" s="15"/>
      <c r="E149" s="15"/>
      <c r="F149" s="15"/>
      <c r="G149" s="124"/>
      <c r="H149" s="15"/>
      <c r="I149" s="15"/>
      <c r="J149" s="15"/>
      <c r="K149" s="15"/>
      <c r="L149" s="15"/>
    </row>
    <row r="150" spans="1:12" x14ac:dyDescent="0.3">
      <c r="A150" s="130"/>
      <c r="B150" s="130"/>
      <c r="C150" s="15"/>
      <c r="D150" s="15"/>
      <c r="E150" s="15"/>
      <c r="F150" s="15"/>
      <c r="G150" s="124"/>
      <c r="H150" s="15"/>
      <c r="I150" s="15"/>
      <c r="J150" s="15"/>
      <c r="K150" s="15"/>
      <c r="L150" s="15"/>
    </row>
    <row r="151" spans="1:12" x14ac:dyDescent="0.3">
      <c r="A151" s="130"/>
      <c r="B151" s="130"/>
      <c r="C151" s="15"/>
      <c r="D151" s="15"/>
      <c r="E151" s="15"/>
      <c r="F151" s="15"/>
      <c r="G151" s="124"/>
      <c r="H151" s="15"/>
      <c r="I151" s="15"/>
      <c r="J151" s="15"/>
      <c r="K151" s="15"/>
      <c r="L151" s="15"/>
    </row>
    <row r="152" spans="1:12" x14ac:dyDescent="0.3">
      <c r="A152" s="130"/>
      <c r="B152" s="130"/>
      <c r="C152" s="15"/>
      <c r="D152" s="15"/>
      <c r="E152" s="15"/>
      <c r="F152" s="15"/>
      <c r="G152" s="124"/>
      <c r="H152" s="15"/>
      <c r="I152" s="15"/>
      <c r="J152" s="15"/>
      <c r="K152" s="15"/>
      <c r="L152" s="15"/>
    </row>
    <row r="153" spans="1:12" x14ac:dyDescent="0.3">
      <c r="A153" s="130"/>
      <c r="B153" s="130"/>
      <c r="C153" s="15"/>
      <c r="D153" s="15"/>
      <c r="E153" s="15"/>
      <c r="F153" s="15"/>
      <c r="G153" s="124"/>
      <c r="H153" s="15"/>
      <c r="I153" s="15"/>
      <c r="J153" s="15"/>
      <c r="K153" s="15"/>
      <c r="L153" s="15"/>
    </row>
    <row r="154" spans="1:12" x14ac:dyDescent="0.3">
      <c r="A154" s="130"/>
      <c r="B154" s="130"/>
      <c r="C154" s="15"/>
      <c r="D154" s="15"/>
      <c r="E154" s="15"/>
      <c r="F154" s="15"/>
      <c r="G154" s="124"/>
      <c r="H154" s="15"/>
      <c r="I154" s="15"/>
      <c r="J154" s="15"/>
      <c r="K154" s="15"/>
      <c r="L154" s="15"/>
    </row>
    <row r="155" spans="1:12" x14ac:dyDescent="0.3">
      <c r="A155" s="130"/>
      <c r="B155" s="130"/>
      <c r="C155" s="15"/>
      <c r="D155" s="15"/>
      <c r="E155" s="15"/>
      <c r="F155" s="15"/>
      <c r="G155" s="124"/>
      <c r="H155" s="15"/>
      <c r="I155" s="15"/>
      <c r="J155" s="15"/>
      <c r="K155" s="15"/>
      <c r="L155" s="15"/>
    </row>
    <row r="156" spans="1:12" x14ac:dyDescent="0.3">
      <c r="A156" s="130"/>
      <c r="B156" s="130"/>
      <c r="C156" s="15"/>
      <c r="D156" s="15"/>
      <c r="E156" s="15"/>
      <c r="F156" s="15"/>
      <c r="G156" s="124"/>
      <c r="H156" s="15"/>
      <c r="I156" s="15"/>
      <c r="J156" s="15"/>
      <c r="K156" s="15"/>
      <c r="L156" s="15"/>
    </row>
    <row r="157" spans="1:12" x14ac:dyDescent="0.3">
      <c r="A157" s="130"/>
      <c r="B157" s="130"/>
      <c r="C157" s="15"/>
      <c r="D157" s="15"/>
      <c r="E157" s="15"/>
      <c r="F157" s="15"/>
      <c r="G157" s="124"/>
      <c r="H157" s="15"/>
      <c r="I157" s="15"/>
      <c r="J157" s="15"/>
      <c r="K157" s="15"/>
      <c r="L157" s="15"/>
    </row>
    <row r="158" spans="1:12" x14ac:dyDescent="0.3">
      <c r="A158" s="130"/>
      <c r="B158" s="130"/>
      <c r="C158" s="15"/>
      <c r="D158" s="15"/>
      <c r="E158" s="15"/>
      <c r="F158" s="15"/>
      <c r="G158" s="124"/>
      <c r="H158" s="15"/>
      <c r="I158" s="15"/>
      <c r="J158" s="15"/>
      <c r="K158" s="15"/>
      <c r="L158" s="15"/>
    </row>
    <row r="159" spans="1:12" x14ac:dyDescent="0.3">
      <c r="A159" s="130"/>
      <c r="B159" s="130"/>
      <c r="C159" s="15"/>
      <c r="D159" s="15"/>
      <c r="E159" s="15"/>
      <c r="F159" s="15"/>
      <c r="G159" s="124"/>
      <c r="H159" s="15"/>
      <c r="I159" s="15"/>
      <c r="J159" s="15"/>
      <c r="K159" s="15"/>
      <c r="L159" s="15"/>
    </row>
    <row r="160" spans="1:12" x14ac:dyDescent="0.3">
      <c r="A160" s="130"/>
      <c r="B160" s="130"/>
      <c r="C160" s="15"/>
      <c r="D160" s="15"/>
      <c r="E160" s="15"/>
      <c r="F160" s="15"/>
      <c r="G160" s="124"/>
      <c r="H160" s="15"/>
      <c r="I160" s="15"/>
      <c r="J160" s="15"/>
      <c r="K160" s="15"/>
      <c r="L160" s="15"/>
    </row>
    <row r="161" spans="1:12" x14ac:dyDescent="0.3">
      <c r="A161" s="130"/>
      <c r="B161" s="130"/>
      <c r="C161" s="15"/>
      <c r="D161" s="15"/>
      <c r="E161" s="15"/>
      <c r="F161" s="15"/>
      <c r="G161" s="124"/>
      <c r="H161" s="15"/>
      <c r="I161" s="15"/>
      <c r="J161" s="15"/>
      <c r="K161" s="15"/>
      <c r="L161" s="15"/>
    </row>
    <row r="162" spans="1:12" x14ac:dyDescent="0.3">
      <c r="A162" s="130"/>
      <c r="B162" s="130"/>
      <c r="C162" s="15"/>
      <c r="D162" s="15"/>
      <c r="E162" s="15"/>
      <c r="F162" s="15"/>
      <c r="G162" s="124"/>
      <c r="H162" s="15"/>
      <c r="I162" s="15"/>
      <c r="J162" s="15"/>
      <c r="K162" s="15"/>
      <c r="L162" s="15"/>
    </row>
    <row r="163" spans="1:12" x14ac:dyDescent="0.3">
      <c r="A163" s="130"/>
      <c r="B163" s="130"/>
      <c r="C163" s="15"/>
      <c r="D163" s="15"/>
      <c r="E163" s="15"/>
      <c r="F163" s="15"/>
      <c r="G163" s="124"/>
      <c r="H163" s="15"/>
      <c r="I163" s="15"/>
      <c r="J163" s="15"/>
      <c r="K163" s="15"/>
      <c r="L163" s="15"/>
    </row>
    <row r="164" spans="1:12" x14ac:dyDescent="0.3">
      <c r="A164" s="130"/>
      <c r="B164" s="130"/>
      <c r="C164" s="15"/>
      <c r="D164" s="15"/>
      <c r="E164" s="15"/>
      <c r="F164" s="15"/>
      <c r="G164" s="124"/>
      <c r="H164" s="15"/>
      <c r="I164" s="15"/>
      <c r="J164" s="15"/>
      <c r="K164" s="15"/>
      <c r="L164" s="15"/>
    </row>
    <row r="165" spans="1:12" x14ac:dyDescent="0.3">
      <c r="A165" s="130"/>
      <c r="B165" s="130"/>
      <c r="C165" s="15"/>
      <c r="D165" s="15"/>
      <c r="E165" s="15"/>
      <c r="F165" s="15"/>
      <c r="G165" s="124"/>
      <c r="H165" s="15"/>
      <c r="I165" s="15"/>
      <c r="J165" s="15"/>
      <c r="K165" s="15"/>
      <c r="L165" s="15"/>
    </row>
    <row r="166" spans="1:12" x14ac:dyDescent="0.3">
      <c r="A166" s="130"/>
      <c r="B166" s="130"/>
      <c r="C166" s="15"/>
      <c r="D166" s="15"/>
      <c r="E166" s="15"/>
      <c r="F166" s="15"/>
      <c r="G166" s="124"/>
      <c r="H166" s="15"/>
      <c r="I166" s="15"/>
      <c r="J166" s="15"/>
      <c r="K166" s="15"/>
      <c r="L166" s="15"/>
    </row>
    <row r="167" spans="1:12" x14ac:dyDescent="0.3">
      <c r="A167" s="130"/>
      <c r="B167" s="130"/>
      <c r="C167" s="15"/>
      <c r="D167" s="15"/>
      <c r="E167" s="15"/>
      <c r="F167" s="15"/>
      <c r="G167" s="124"/>
      <c r="H167" s="15"/>
      <c r="I167" s="15"/>
      <c r="J167" s="15"/>
      <c r="K167" s="15"/>
      <c r="L167" s="15"/>
    </row>
    <row r="168" spans="1:12" x14ac:dyDescent="0.3">
      <c r="A168" s="130"/>
      <c r="B168" s="130"/>
      <c r="C168" s="15"/>
      <c r="D168" s="15"/>
      <c r="E168" s="15"/>
      <c r="F168" s="15"/>
      <c r="G168" s="124"/>
      <c r="H168" s="15"/>
      <c r="I168" s="15"/>
      <c r="J168" s="15"/>
      <c r="K168" s="15"/>
      <c r="L168" s="15"/>
    </row>
    <row r="169" spans="1:12" x14ac:dyDescent="0.3">
      <c r="A169" s="130"/>
      <c r="B169" s="130"/>
      <c r="C169" s="15"/>
      <c r="D169" s="15"/>
      <c r="E169" s="15"/>
      <c r="F169" s="15"/>
      <c r="G169" s="124"/>
      <c r="H169" s="15"/>
      <c r="I169" s="15"/>
      <c r="J169" s="15"/>
      <c r="K169" s="15"/>
      <c r="L169" s="15"/>
    </row>
    <row r="170" spans="1:12" x14ac:dyDescent="0.3">
      <c r="A170" s="130"/>
      <c r="B170" s="130"/>
      <c r="C170" s="15"/>
      <c r="D170" s="15"/>
      <c r="E170" s="15"/>
      <c r="F170" s="15"/>
      <c r="G170" s="124"/>
      <c r="H170" s="15"/>
      <c r="I170" s="15"/>
      <c r="J170" s="15"/>
      <c r="K170" s="15"/>
      <c r="L170" s="15"/>
    </row>
    <row r="171" spans="1:12" x14ac:dyDescent="0.3">
      <c r="A171" s="130"/>
      <c r="B171" s="130"/>
      <c r="C171" s="15"/>
      <c r="D171" s="15"/>
      <c r="E171" s="15"/>
      <c r="F171" s="15"/>
      <c r="G171" s="124"/>
      <c r="H171" s="15"/>
      <c r="I171" s="15"/>
      <c r="J171" s="15"/>
      <c r="K171" s="15"/>
      <c r="L171" s="15"/>
    </row>
    <row r="172" spans="1:12" x14ac:dyDescent="0.3">
      <c r="A172" s="130"/>
      <c r="B172" s="130"/>
      <c r="C172" s="15"/>
      <c r="D172" s="15"/>
      <c r="E172" s="15"/>
      <c r="F172" s="15"/>
      <c r="G172" s="124"/>
      <c r="H172" s="15"/>
      <c r="I172" s="15"/>
      <c r="J172" s="15"/>
      <c r="K172" s="15"/>
      <c r="L172" s="15"/>
    </row>
    <row r="173" spans="1:12" x14ac:dyDescent="0.3">
      <c r="A173" s="130"/>
      <c r="B173" s="130"/>
      <c r="C173" s="15"/>
      <c r="D173" s="15"/>
      <c r="E173" s="15"/>
      <c r="F173" s="15"/>
      <c r="G173" s="124"/>
      <c r="H173" s="15"/>
      <c r="I173" s="15"/>
      <c r="J173" s="15"/>
      <c r="K173" s="15"/>
      <c r="L173" s="15"/>
    </row>
    <row r="174" spans="1:12" x14ac:dyDescent="0.3">
      <c r="A174" s="130"/>
      <c r="B174" s="130"/>
      <c r="C174" s="15"/>
      <c r="D174" s="15"/>
      <c r="E174" s="15"/>
      <c r="F174" s="15"/>
      <c r="G174" s="124"/>
      <c r="H174" s="15"/>
      <c r="I174" s="15"/>
      <c r="J174" s="15"/>
      <c r="K174" s="15"/>
      <c r="L174" s="15"/>
    </row>
    <row r="175" spans="1:12" x14ac:dyDescent="0.3">
      <c r="A175" s="130"/>
      <c r="B175" s="130"/>
      <c r="C175" s="15"/>
      <c r="D175" s="15"/>
      <c r="E175" s="15"/>
      <c r="F175" s="15"/>
      <c r="G175" s="124"/>
      <c r="H175" s="15"/>
      <c r="I175" s="15"/>
      <c r="J175" s="15"/>
      <c r="K175" s="15"/>
      <c r="L175" s="15"/>
    </row>
    <row r="176" spans="1:12" x14ac:dyDescent="0.3">
      <c r="A176" s="130"/>
      <c r="B176" s="130"/>
      <c r="C176" s="15"/>
      <c r="D176" s="15"/>
      <c r="E176" s="15"/>
      <c r="F176" s="15"/>
      <c r="G176" s="124"/>
      <c r="H176" s="15"/>
      <c r="I176" s="15"/>
      <c r="J176" s="15"/>
      <c r="K176" s="15"/>
      <c r="L176" s="15"/>
    </row>
    <row r="177" spans="1:12" x14ac:dyDescent="0.3">
      <c r="A177" s="130"/>
      <c r="B177" s="130"/>
      <c r="C177" s="15"/>
      <c r="D177" s="15"/>
      <c r="E177" s="15"/>
      <c r="F177" s="15"/>
      <c r="G177" s="124"/>
      <c r="H177" s="15"/>
      <c r="I177" s="15"/>
      <c r="J177" s="15"/>
      <c r="K177" s="15"/>
      <c r="L177" s="15"/>
    </row>
    <row r="178" spans="1:12" x14ac:dyDescent="0.3">
      <c r="A178" s="130"/>
      <c r="B178" s="130"/>
      <c r="C178" s="15"/>
      <c r="D178" s="15"/>
      <c r="E178" s="15"/>
      <c r="F178" s="15"/>
      <c r="G178" s="124"/>
      <c r="H178" s="15"/>
      <c r="I178" s="15"/>
      <c r="J178" s="15"/>
      <c r="K178" s="15"/>
      <c r="L178" s="15"/>
    </row>
    <row r="179" spans="1:12" x14ac:dyDescent="0.3">
      <c r="A179" s="130"/>
      <c r="B179" s="130"/>
      <c r="C179" s="15"/>
      <c r="D179" s="15"/>
      <c r="E179" s="15"/>
      <c r="F179" s="15"/>
      <c r="G179" s="124"/>
      <c r="H179" s="15"/>
      <c r="I179" s="15"/>
      <c r="J179" s="15"/>
      <c r="K179" s="15"/>
      <c r="L179" s="15"/>
    </row>
    <row r="180" spans="1:12" x14ac:dyDescent="0.3">
      <c r="A180" s="130"/>
      <c r="B180" s="130"/>
      <c r="C180" s="15"/>
      <c r="D180" s="15"/>
      <c r="E180" s="15"/>
      <c r="F180" s="15"/>
      <c r="G180" s="124"/>
      <c r="H180" s="15"/>
      <c r="I180" s="15"/>
      <c r="J180" s="15"/>
      <c r="K180" s="15"/>
      <c r="L180" s="15"/>
    </row>
    <row r="181" spans="1:12" x14ac:dyDescent="0.3">
      <c r="A181" s="130"/>
      <c r="B181" s="130"/>
      <c r="C181" s="15"/>
      <c r="D181" s="15"/>
      <c r="E181" s="15"/>
      <c r="F181" s="15"/>
      <c r="G181" s="124"/>
      <c r="H181" s="15"/>
      <c r="I181" s="15"/>
      <c r="J181" s="15"/>
      <c r="K181" s="15"/>
      <c r="L181" s="15"/>
    </row>
    <row r="182" spans="1:12" x14ac:dyDescent="0.3">
      <c r="A182" s="130"/>
      <c r="B182" s="130"/>
      <c r="C182" s="15"/>
      <c r="D182" s="15"/>
      <c r="E182" s="15"/>
      <c r="F182" s="15"/>
      <c r="G182" s="124"/>
      <c r="H182" s="15"/>
      <c r="I182" s="15"/>
      <c r="J182" s="15"/>
      <c r="K182" s="15"/>
      <c r="L182" s="15"/>
    </row>
    <row r="183" spans="1:12" x14ac:dyDescent="0.3">
      <c r="A183" s="130"/>
      <c r="B183" s="130"/>
      <c r="C183" s="15"/>
      <c r="D183" s="15"/>
      <c r="E183" s="15"/>
      <c r="F183" s="15"/>
      <c r="G183" s="124"/>
      <c r="H183" s="15"/>
      <c r="I183" s="15"/>
      <c r="J183" s="15"/>
      <c r="K183" s="15"/>
      <c r="L183" s="15"/>
    </row>
    <row r="184" spans="1:12" x14ac:dyDescent="0.3">
      <c r="A184" s="130"/>
      <c r="B184" s="130"/>
      <c r="C184" s="15"/>
      <c r="D184" s="15"/>
      <c r="E184" s="15"/>
      <c r="F184" s="15"/>
      <c r="G184" s="124"/>
      <c r="H184" s="15"/>
      <c r="I184" s="15"/>
      <c r="J184" s="15"/>
      <c r="K184" s="15"/>
      <c r="L184" s="15"/>
    </row>
    <row r="185" spans="1:12" x14ac:dyDescent="0.3">
      <c r="A185" s="130"/>
      <c r="B185" s="130"/>
      <c r="C185" s="15"/>
      <c r="D185" s="15"/>
      <c r="E185" s="15"/>
      <c r="F185" s="15"/>
      <c r="G185" s="124"/>
      <c r="H185" s="15"/>
      <c r="I185" s="15"/>
      <c r="J185" s="15"/>
      <c r="K185" s="15"/>
      <c r="L185" s="15"/>
    </row>
    <row r="186" spans="1:12" x14ac:dyDescent="0.3">
      <c r="A186" s="130"/>
      <c r="B186" s="130"/>
      <c r="C186" s="15"/>
      <c r="D186" s="15"/>
      <c r="E186" s="15"/>
      <c r="F186" s="15"/>
      <c r="G186" s="124"/>
      <c r="H186" s="15"/>
      <c r="I186" s="15"/>
      <c r="J186" s="15"/>
      <c r="K186" s="15"/>
      <c r="L186" s="15"/>
    </row>
    <row r="187" spans="1:12" x14ac:dyDescent="0.3">
      <c r="A187" s="130"/>
      <c r="B187" s="130"/>
      <c r="C187" s="15"/>
      <c r="D187" s="15"/>
      <c r="E187" s="15"/>
      <c r="F187" s="15"/>
      <c r="G187" s="124"/>
      <c r="H187" s="15"/>
      <c r="I187" s="15"/>
      <c r="J187" s="15"/>
      <c r="K187" s="15"/>
      <c r="L187" s="15"/>
    </row>
    <row r="188" spans="1:12" x14ac:dyDescent="0.3">
      <c r="A188" s="130"/>
      <c r="B188" s="130"/>
      <c r="C188" s="15"/>
      <c r="D188" s="15"/>
      <c r="E188" s="15"/>
      <c r="F188" s="15"/>
      <c r="G188" s="124"/>
      <c r="H188" s="15"/>
      <c r="I188" s="15"/>
      <c r="J188" s="15"/>
      <c r="K188" s="15"/>
      <c r="L188" s="15"/>
    </row>
    <row r="189" spans="1:12" x14ac:dyDescent="0.3">
      <c r="A189" s="130"/>
      <c r="B189" s="130"/>
      <c r="C189" s="15"/>
      <c r="D189" s="15"/>
      <c r="E189" s="15"/>
      <c r="F189" s="15"/>
      <c r="G189" s="124"/>
      <c r="H189" s="15"/>
      <c r="I189" s="15"/>
      <c r="J189" s="15"/>
      <c r="K189" s="15"/>
      <c r="L189" s="15"/>
    </row>
    <row r="190" spans="1:12" x14ac:dyDescent="0.3">
      <c r="A190" s="130"/>
      <c r="B190" s="130"/>
      <c r="C190" s="15"/>
      <c r="D190" s="15"/>
      <c r="E190" s="15"/>
      <c r="F190" s="15"/>
      <c r="G190" s="124"/>
      <c r="H190" s="15"/>
      <c r="I190" s="15"/>
      <c r="J190" s="15"/>
      <c r="K190" s="15"/>
      <c r="L190" s="15"/>
    </row>
    <row r="191" spans="1:12" x14ac:dyDescent="0.3">
      <c r="A191" s="130"/>
      <c r="B191" s="130"/>
      <c r="C191" s="15"/>
      <c r="D191" s="15"/>
      <c r="E191" s="15"/>
      <c r="F191" s="15"/>
      <c r="G191" s="124"/>
      <c r="H191" s="15"/>
      <c r="I191" s="15"/>
      <c r="J191" s="15"/>
      <c r="K191" s="15"/>
      <c r="L191" s="15"/>
    </row>
    <row r="192" spans="1:12" x14ac:dyDescent="0.3">
      <c r="A192" s="130"/>
      <c r="B192" s="130"/>
      <c r="C192" s="15"/>
      <c r="D192" s="15"/>
      <c r="E192" s="15"/>
      <c r="F192" s="15"/>
      <c r="G192" s="124"/>
      <c r="H192" s="15"/>
      <c r="I192" s="15"/>
      <c r="J192" s="15"/>
      <c r="K192" s="15"/>
      <c r="L192" s="15"/>
    </row>
    <row r="193" spans="1:12" x14ac:dyDescent="0.3">
      <c r="A193" s="130"/>
      <c r="B193" s="130"/>
      <c r="C193" s="15"/>
      <c r="D193" s="15"/>
      <c r="E193" s="15"/>
      <c r="F193" s="15"/>
      <c r="G193" s="124"/>
      <c r="H193" s="15"/>
      <c r="I193" s="15"/>
      <c r="J193" s="15"/>
      <c r="K193" s="15"/>
      <c r="L193" s="15"/>
    </row>
    <row r="194" spans="1:12" x14ac:dyDescent="0.3">
      <c r="A194" s="130"/>
      <c r="B194" s="130"/>
      <c r="C194" s="15"/>
      <c r="D194" s="15"/>
      <c r="E194" s="15"/>
      <c r="F194" s="15"/>
      <c r="G194" s="124"/>
      <c r="H194" s="15"/>
      <c r="I194" s="15"/>
      <c r="J194" s="15"/>
      <c r="K194" s="15"/>
      <c r="L194" s="15"/>
    </row>
    <row r="195" spans="1:12" x14ac:dyDescent="0.3">
      <c r="A195" s="130"/>
      <c r="B195" s="130"/>
      <c r="C195" s="15"/>
      <c r="D195" s="15"/>
      <c r="E195" s="15"/>
      <c r="F195" s="15"/>
      <c r="G195" s="124"/>
      <c r="H195" s="15"/>
      <c r="I195" s="15"/>
      <c r="J195" s="15"/>
      <c r="K195" s="15"/>
      <c r="L195" s="15"/>
    </row>
    <row r="196" spans="1:12" x14ac:dyDescent="0.3">
      <c r="A196" s="130"/>
      <c r="B196" s="130"/>
      <c r="C196" s="15"/>
      <c r="D196" s="15"/>
      <c r="E196" s="15"/>
      <c r="F196" s="15"/>
      <c r="G196" s="124"/>
      <c r="H196" s="15"/>
      <c r="I196" s="15"/>
      <c r="J196" s="15"/>
      <c r="K196" s="15"/>
      <c r="L196" s="15"/>
    </row>
    <row r="197" spans="1:12" x14ac:dyDescent="0.3">
      <c r="A197" s="130"/>
      <c r="B197" s="130"/>
      <c r="C197" s="15"/>
      <c r="D197" s="15"/>
      <c r="E197" s="15"/>
      <c r="F197" s="15"/>
      <c r="G197" s="124"/>
      <c r="H197" s="15"/>
      <c r="I197" s="15"/>
      <c r="J197" s="15"/>
      <c r="K197" s="15"/>
      <c r="L197" s="15"/>
    </row>
    <row r="198" spans="1:12" x14ac:dyDescent="0.3">
      <c r="A198" s="130"/>
      <c r="B198" s="130"/>
      <c r="C198" s="15"/>
      <c r="D198" s="15"/>
      <c r="E198" s="15"/>
      <c r="F198" s="15"/>
      <c r="G198" s="124"/>
      <c r="H198" s="15"/>
      <c r="I198" s="15"/>
      <c r="J198" s="15"/>
      <c r="K198" s="15"/>
      <c r="L198" s="15"/>
    </row>
    <row r="199" spans="1:12" x14ac:dyDescent="0.3">
      <c r="A199" s="130"/>
      <c r="B199" s="130"/>
      <c r="C199" s="15"/>
      <c r="D199" s="15"/>
      <c r="E199" s="15"/>
      <c r="F199" s="15"/>
      <c r="G199" s="124"/>
      <c r="H199" s="15"/>
      <c r="I199" s="15"/>
      <c r="J199" s="15"/>
      <c r="K199" s="15"/>
      <c r="L199" s="15"/>
    </row>
    <row r="200" spans="1:12" x14ac:dyDescent="0.3">
      <c r="A200" s="130"/>
      <c r="B200" s="130"/>
      <c r="C200" s="15"/>
      <c r="D200" s="15"/>
      <c r="E200" s="15"/>
      <c r="F200" s="15"/>
      <c r="G200" s="124"/>
      <c r="H200" s="15"/>
      <c r="I200" s="15"/>
      <c r="J200" s="15"/>
      <c r="K200" s="15"/>
      <c r="L200" s="15"/>
    </row>
    <row r="201" spans="1:12" x14ac:dyDescent="0.3">
      <c r="A201" s="130"/>
      <c r="B201" s="130"/>
      <c r="C201" s="15"/>
      <c r="D201" s="15"/>
      <c r="E201" s="15"/>
      <c r="F201" s="15"/>
      <c r="G201" s="124"/>
      <c r="H201" s="15"/>
      <c r="I201" s="15"/>
      <c r="J201" s="15"/>
      <c r="K201" s="15"/>
      <c r="L201" s="15"/>
    </row>
    <row r="202" spans="1:12" x14ac:dyDescent="0.3">
      <c r="A202" s="130"/>
      <c r="B202" s="130"/>
      <c r="C202" s="15"/>
      <c r="D202" s="15"/>
      <c r="E202" s="15"/>
      <c r="F202" s="15"/>
      <c r="G202" s="124"/>
      <c r="H202" s="15"/>
      <c r="I202" s="15"/>
      <c r="J202" s="15"/>
      <c r="K202" s="15"/>
      <c r="L202" s="15"/>
    </row>
    <row r="203" spans="1:12" x14ac:dyDescent="0.3">
      <c r="A203" s="130"/>
      <c r="B203" s="130"/>
      <c r="C203" s="15"/>
      <c r="D203" s="15"/>
      <c r="E203" s="15"/>
      <c r="F203" s="15"/>
      <c r="G203" s="124"/>
      <c r="H203" s="15"/>
      <c r="I203" s="15"/>
      <c r="J203" s="15"/>
      <c r="K203" s="15"/>
      <c r="L203" s="15"/>
    </row>
    <row r="204" spans="1:12" x14ac:dyDescent="0.3">
      <c r="A204" s="130"/>
      <c r="B204" s="130"/>
      <c r="C204" s="15"/>
      <c r="D204" s="15"/>
      <c r="E204" s="15"/>
      <c r="F204" s="15"/>
      <c r="G204" s="124"/>
      <c r="H204" s="15"/>
      <c r="I204" s="15"/>
      <c r="J204" s="15"/>
      <c r="K204" s="15"/>
      <c r="L204" s="15"/>
    </row>
    <row r="205" spans="1:12" x14ac:dyDescent="0.3">
      <c r="A205" s="130"/>
      <c r="B205" s="130"/>
      <c r="C205" s="15"/>
      <c r="D205" s="15"/>
      <c r="E205" s="15"/>
      <c r="F205" s="15"/>
      <c r="G205" s="124"/>
      <c r="H205" s="15"/>
      <c r="I205" s="15"/>
      <c r="J205" s="15"/>
      <c r="K205" s="15"/>
      <c r="L205" s="15"/>
    </row>
    <row r="206" spans="1:12" x14ac:dyDescent="0.3">
      <c r="A206" s="130"/>
      <c r="B206" s="130"/>
      <c r="C206" s="15"/>
      <c r="D206" s="15"/>
      <c r="E206" s="15"/>
      <c r="F206" s="15"/>
      <c r="G206" s="124"/>
      <c r="H206" s="15"/>
      <c r="I206" s="15"/>
      <c r="J206" s="15"/>
      <c r="K206" s="15"/>
      <c r="L206" s="15"/>
    </row>
    <row r="207" spans="1:12" x14ac:dyDescent="0.3">
      <c r="A207" s="130"/>
      <c r="B207" s="130"/>
      <c r="C207" s="15"/>
      <c r="D207" s="15"/>
      <c r="E207" s="15"/>
      <c r="F207" s="15"/>
      <c r="G207" s="124"/>
      <c r="H207" s="15"/>
      <c r="I207" s="15"/>
      <c r="J207" s="15"/>
      <c r="K207" s="15"/>
      <c r="L207" s="15"/>
    </row>
    <row r="208" spans="1:12" x14ac:dyDescent="0.3">
      <c r="A208" s="130"/>
      <c r="B208" s="130"/>
      <c r="C208" s="15"/>
      <c r="D208" s="15"/>
      <c r="E208" s="15"/>
      <c r="F208" s="15"/>
      <c r="G208" s="124"/>
      <c r="H208" s="15"/>
      <c r="I208" s="15"/>
      <c r="J208" s="15"/>
      <c r="K208" s="15"/>
      <c r="L208" s="15"/>
    </row>
    <row r="209" spans="1:12" x14ac:dyDescent="0.3">
      <c r="A209" s="130"/>
      <c r="B209" s="130"/>
      <c r="C209" s="15"/>
      <c r="D209" s="15"/>
      <c r="E209" s="15"/>
      <c r="F209" s="15"/>
      <c r="G209" s="124"/>
      <c r="H209" s="15"/>
      <c r="I209" s="15"/>
      <c r="J209" s="15"/>
      <c r="K209" s="15"/>
      <c r="L209" s="15"/>
    </row>
    <row r="210" spans="1:12" x14ac:dyDescent="0.3">
      <c r="A210" s="130"/>
      <c r="B210" s="130"/>
      <c r="C210" s="15"/>
      <c r="D210" s="15"/>
      <c r="E210" s="15"/>
      <c r="F210" s="15"/>
      <c r="G210" s="124"/>
      <c r="H210" s="15"/>
      <c r="I210" s="15"/>
      <c r="J210" s="15"/>
      <c r="K210" s="15"/>
      <c r="L210" s="15"/>
    </row>
    <row r="211" spans="1:12" x14ac:dyDescent="0.3">
      <c r="A211" s="130"/>
      <c r="B211" s="130"/>
      <c r="C211" s="15"/>
      <c r="D211" s="15"/>
      <c r="E211" s="15"/>
      <c r="F211" s="15"/>
      <c r="G211" s="124"/>
      <c r="H211" s="15"/>
      <c r="I211" s="15"/>
      <c r="J211" s="15"/>
      <c r="K211" s="15"/>
      <c r="L211" s="15"/>
    </row>
    <row r="212" spans="1:12" x14ac:dyDescent="0.3">
      <c r="A212" s="130"/>
      <c r="B212" s="130"/>
      <c r="C212" s="15"/>
      <c r="D212" s="15"/>
      <c r="E212" s="15"/>
      <c r="F212" s="15"/>
      <c r="G212" s="124"/>
      <c r="H212" s="15"/>
      <c r="I212" s="15"/>
      <c r="J212" s="15"/>
      <c r="K212" s="15"/>
      <c r="L212" s="15"/>
    </row>
    <row r="213" spans="1:12" x14ac:dyDescent="0.3">
      <c r="A213" s="130"/>
      <c r="B213" s="130"/>
      <c r="C213" s="15"/>
      <c r="D213" s="15"/>
      <c r="E213" s="15"/>
      <c r="F213" s="15"/>
      <c r="G213" s="124"/>
      <c r="H213" s="15"/>
      <c r="I213" s="15"/>
      <c r="J213" s="15"/>
      <c r="K213" s="15"/>
      <c r="L213" s="15"/>
    </row>
  </sheetData>
  <sheetProtection password="FC38" sheet="1" objects="1" scenarios="1" selectLockedCells="1"/>
  <mergeCells count="1">
    <mergeCell ref="B34:D34"/>
  </mergeCells>
  <phoneticPr fontId="0" type="noConversion"/>
  <conditionalFormatting sqref="E5">
    <cfRule type="cellIs" dxfId="208" priority="15" stopIfTrue="1" operator="lessThan">
      <formula>SUM($F$5:$L$5)</formula>
    </cfRule>
    <cfRule type="cellIs" dxfId="207" priority="16" stopIfTrue="1" operator="greaterThan">
      <formula>SUM($F$5:$L$5)</formula>
    </cfRule>
  </conditionalFormatting>
  <conditionalFormatting sqref="E6">
    <cfRule type="cellIs" dxfId="206" priority="13" stopIfTrue="1" operator="lessThan">
      <formula>SUM($F$6:$L$6)</formula>
    </cfRule>
    <cfRule type="cellIs" dxfId="205" priority="14" stopIfTrue="1" operator="greaterThan">
      <formula>SUM($F$6:$L$6)</formula>
    </cfRule>
  </conditionalFormatting>
  <conditionalFormatting sqref="E7">
    <cfRule type="cellIs" dxfId="204" priority="11" stopIfTrue="1" operator="lessThan">
      <formula>SUM($F$7:$L$7)</formula>
    </cfRule>
    <cfRule type="cellIs" dxfId="203" priority="12" stopIfTrue="1" operator="greaterThan">
      <formula>SUM($F$7:$L$7)</formula>
    </cfRule>
  </conditionalFormatting>
  <conditionalFormatting sqref="E8">
    <cfRule type="cellIs" dxfId="202" priority="9" stopIfTrue="1" operator="lessThan">
      <formula>SUM($F$8:$L$8)</formula>
    </cfRule>
    <cfRule type="cellIs" dxfId="201" priority="10" stopIfTrue="1" operator="greaterThan">
      <formula>SUM($F$8:$L$8)</formula>
    </cfRule>
  </conditionalFormatting>
  <conditionalFormatting sqref="E9">
    <cfRule type="cellIs" dxfId="200" priority="7" stopIfTrue="1" operator="lessThan">
      <formula>SUM($F$9:$L$9)</formula>
    </cfRule>
    <cfRule type="cellIs" dxfId="199" priority="8" stopIfTrue="1" operator="greaterThan">
      <formula>SUM($F$9:$L$9)</formula>
    </cfRule>
  </conditionalFormatting>
  <conditionalFormatting sqref="E10">
    <cfRule type="cellIs" dxfId="198" priority="5" stopIfTrue="1" operator="lessThan">
      <formula>SUM($F$10:$L$10)</formula>
    </cfRule>
    <cfRule type="cellIs" dxfId="197" priority="6" stopIfTrue="1" operator="greaterThan">
      <formula>SUM($F$10:$L$10)</formula>
    </cfRule>
  </conditionalFormatting>
  <conditionalFormatting sqref="E11">
    <cfRule type="cellIs" dxfId="196" priority="3" stopIfTrue="1" operator="lessThan">
      <formula>SUM($F$11:$L$11)</formula>
    </cfRule>
    <cfRule type="cellIs" dxfId="195" priority="4" stopIfTrue="1" operator="greaterThan">
      <formula>SUM($F$11:$L$11)</formula>
    </cfRule>
  </conditionalFormatting>
  <conditionalFormatting sqref="E12">
    <cfRule type="cellIs" dxfId="194" priority="60" stopIfTrue="1" operator="greaterThan">
      <formula>SUM($F$12:$L$12)</formula>
    </cfRule>
    <cfRule type="cellIs" dxfId="193" priority="59" stopIfTrue="1" operator="lessThan">
      <formula>SUM($F$12:$L$12)</formula>
    </cfRule>
  </conditionalFormatting>
  <conditionalFormatting sqref="E13">
    <cfRule type="cellIs" dxfId="192" priority="57" stopIfTrue="1" operator="lessThan">
      <formula>SUM($F$13:$L$13)</formula>
    </cfRule>
    <cfRule type="cellIs" dxfId="191" priority="58" stopIfTrue="1" operator="greaterThan">
      <formula>SUM($F$13:$L$13)</formula>
    </cfRule>
  </conditionalFormatting>
  <conditionalFormatting sqref="E14">
    <cfRule type="cellIs" dxfId="190" priority="56" stopIfTrue="1" operator="greaterThan">
      <formula>SUM($F$14:$L$14)</formula>
    </cfRule>
    <cfRule type="cellIs" dxfId="189" priority="55" stopIfTrue="1" operator="lessThan">
      <formula>SUM($F$14:$L$14)</formula>
    </cfRule>
  </conditionalFormatting>
  <conditionalFormatting sqref="E15">
    <cfRule type="cellIs" dxfId="188" priority="53" stopIfTrue="1" operator="lessThan">
      <formula>SUM($F$15:$L$15)</formula>
    </cfRule>
    <cfRule type="cellIs" dxfId="187" priority="54" stopIfTrue="1" operator="greaterThan">
      <formula>SUM($F$15:$L$15)</formula>
    </cfRule>
  </conditionalFormatting>
  <conditionalFormatting sqref="E16">
    <cfRule type="cellIs" dxfId="186" priority="51" stopIfTrue="1" operator="lessThan">
      <formula>SUM($F$16:$L$16)</formula>
    </cfRule>
    <cfRule type="cellIs" dxfId="185" priority="52" stopIfTrue="1" operator="greaterThan">
      <formula>SUM($F$16:$L$16)</formula>
    </cfRule>
  </conditionalFormatting>
  <conditionalFormatting sqref="E17">
    <cfRule type="cellIs" dxfId="184" priority="50" stopIfTrue="1" operator="greaterThan">
      <formula>SUM($F$17:$L$17)</formula>
    </cfRule>
    <cfRule type="cellIs" dxfId="183" priority="49" stopIfTrue="1" operator="lessThan">
      <formula>SUM($F$17:$L$17)</formula>
    </cfRule>
  </conditionalFormatting>
  <conditionalFormatting sqref="E18">
    <cfRule type="cellIs" dxfId="182" priority="48" stopIfTrue="1" operator="greaterThan">
      <formula>SUM($F$18:$L$18)</formula>
    </cfRule>
    <cfRule type="cellIs" dxfId="181" priority="47" stopIfTrue="1" operator="lessThan">
      <formula>SUM($F$18:$L$18)</formula>
    </cfRule>
  </conditionalFormatting>
  <conditionalFormatting sqref="E19">
    <cfRule type="cellIs" dxfId="180" priority="46" stopIfTrue="1" operator="greaterThan">
      <formula>SUM($F$19:$L$19)</formula>
    </cfRule>
    <cfRule type="cellIs" dxfId="179" priority="45" stopIfTrue="1" operator="lessThan">
      <formula>SUM($F$19:$L$19)</formula>
    </cfRule>
  </conditionalFormatting>
  <conditionalFormatting sqref="E20">
    <cfRule type="cellIs" dxfId="178" priority="44" stopIfTrue="1" operator="greaterThan">
      <formula>SUM($F$20:$L$20)</formula>
    </cfRule>
    <cfRule type="cellIs" dxfId="177" priority="43" stopIfTrue="1" operator="lessThan">
      <formula>SUM($F$20:$L$20)</formula>
    </cfRule>
  </conditionalFormatting>
  <conditionalFormatting sqref="E21">
    <cfRule type="cellIs" dxfId="176" priority="41" stopIfTrue="1" operator="lessThan">
      <formula>SUM($F$21:$L$21)</formula>
    </cfRule>
    <cfRule type="cellIs" dxfId="175" priority="42" stopIfTrue="1" operator="greaterThan">
      <formula>SUM($F$21:$L$21)</formula>
    </cfRule>
  </conditionalFormatting>
  <conditionalFormatting sqref="E22">
    <cfRule type="cellIs" dxfId="174" priority="40" stopIfTrue="1" operator="greaterThan">
      <formula>SUM($F$22:$L$22)</formula>
    </cfRule>
    <cfRule type="cellIs" dxfId="173" priority="39" stopIfTrue="1" operator="lessThan">
      <formula>SUM($F$22:$L$22)</formula>
    </cfRule>
  </conditionalFormatting>
  <conditionalFormatting sqref="E23">
    <cfRule type="cellIs" dxfId="172" priority="37" stopIfTrue="1" operator="lessThan">
      <formula>SUM($F$23:$L$23)</formula>
    </cfRule>
    <cfRule type="cellIs" dxfId="171" priority="38" stopIfTrue="1" operator="greaterThan">
      <formula>SUM($F$23:$L$23)</formula>
    </cfRule>
  </conditionalFormatting>
  <conditionalFormatting sqref="E24">
    <cfRule type="cellIs" dxfId="170" priority="36" stopIfTrue="1" operator="greaterThan">
      <formula>SUM($F$24:$L$24)</formula>
    </cfRule>
    <cfRule type="cellIs" dxfId="169" priority="35" stopIfTrue="1" operator="lessThan">
      <formula>SUM($F$24:$L$24)</formula>
    </cfRule>
  </conditionalFormatting>
  <conditionalFormatting sqref="E25">
    <cfRule type="cellIs" dxfId="168" priority="34" stopIfTrue="1" operator="greaterThan">
      <formula>SUM($F$25:$L$25)</formula>
    </cfRule>
    <cfRule type="cellIs" dxfId="167" priority="33" stopIfTrue="1" operator="lessThan">
      <formula>SUM($F$25:$L$25)</formula>
    </cfRule>
  </conditionalFormatting>
  <conditionalFormatting sqref="E26">
    <cfRule type="cellIs" dxfId="166" priority="31" stopIfTrue="1" operator="lessThan">
      <formula>SUM($F$26:$L$26)</formula>
    </cfRule>
    <cfRule type="cellIs" dxfId="165" priority="32" stopIfTrue="1" operator="greaterThan">
      <formula>SUM($F$26:$L$26)</formula>
    </cfRule>
  </conditionalFormatting>
  <conditionalFormatting sqref="E27">
    <cfRule type="cellIs" dxfId="164" priority="30" stopIfTrue="1" operator="greaterThan">
      <formula>SUM($F$27:$L$27)</formula>
    </cfRule>
    <cfRule type="cellIs" dxfId="163" priority="29" stopIfTrue="1" operator="lessThan">
      <formula>SUM($F$27:$L$27)</formula>
    </cfRule>
  </conditionalFormatting>
  <conditionalFormatting sqref="E28">
    <cfRule type="cellIs" dxfId="162" priority="28" stopIfTrue="1" operator="greaterThan">
      <formula>SUM($F$28:$L$28)</formula>
    </cfRule>
    <cfRule type="cellIs" dxfId="161" priority="27" stopIfTrue="1" operator="lessThan">
      <formula>SUM($F$28:$L$28)</formula>
    </cfRule>
  </conditionalFormatting>
  <conditionalFormatting sqref="E29">
    <cfRule type="cellIs" dxfId="160" priority="26" stopIfTrue="1" operator="greaterThan">
      <formula>SUM($F$29:$L$29)</formula>
    </cfRule>
    <cfRule type="cellIs" dxfId="159" priority="25" stopIfTrue="1" operator="lessThan">
      <formula>SUM($F$29:$L$29)</formula>
    </cfRule>
  </conditionalFormatting>
  <conditionalFormatting sqref="E30">
    <cfRule type="cellIs" dxfId="158" priority="23" stopIfTrue="1" operator="lessThan">
      <formula>SUM($F$30:$L$30)</formula>
    </cfRule>
    <cfRule type="cellIs" dxfId="157" priority="24" stopIfTrue="1" operator="greaterThan">
      <formula>SUM($F$30:$L$30)</formula>
    </cfRule>
  </conditionalFormatting>
  <conditionalFormatting sqref="E31">
    <cfRule type="cellIs" dxfId="156" priority="21" stopIfTrue="1" operator="lessThan">
      <formula>SUM($F$31:$L$31)</formula>
    </cfRule>
    <cfRule type="cellIs" dxfId="155" priority="22" stopIfTrue="1" operator="greaterThan">
      <formula>SUM($F$31:$L$31)</formula>
    </cfRule>
  </conditionalFormatting>
  <conditionalFormatting sqref="E32">
    <cfRule type="cellIs" dxfId="154" priority="19" stopIfTrue="1" operator="lessThan">
      <formula>SUM($F$32:$L$32)</formula>
    </cfRule>
    <cfRule type="cellIs" dxfId="153" priority="20" stopIfTrue="1" operator="greaterThan">
      <formula>SUM($F$32:$L$32)</formula>
    </cfRule>
  </conditionalFormatting>
  <conditionalFormatting sqref="E33">
    <cfRule type="cellIs" dxfId="152" priority="17" stopIfTrue="1" operator="lessThan">
      <formula>SUM($F$33:$L$33)</formula>
    </cfRule>
    <cfRule type="cellIs" dxfId="151" priority="18" stopIfTrue="1" operator="greaterThan">
      <formula>SUM($F$33:$L$33)</formula>
    </cfRule>
  </conditionalFormatting>
  <conditionalFormatting sqref="E34">
    <cfRule type="cellIs" dxfId="150" priority="1" stopIfTrue="1" operator="lessThan">
      <formula>SUM($F$34:$L$34)</formula>
    </cfRule>
    <cfRule type="cellIs" dxfId="149" priority="2" stopIfTrue="1" operator="greaterThan">
      <formula>SUM($F$34:$L$34)</formula>
    </cfRule>
  </conditionalFormatting>
  <printOptions horizontalCentered="1" verticalCentered="1"/>
  <pageMargins left="0" right="0" top="0" bottom="0" header="0.5" footer="0.5"/>
  <pageSetup scale="75" orientation="landscape" r:id="rId1"/>
  <headerFooter>
    <oddHeader>&amp;L&amp;G</oddHeader>
    <oddFooter>&amp;R&amp;P
Revised 04.2024</oddFooter>
  </headerFooter>
  <ignoredErrors>
    <ignoredError sqref="E16:E33" unlocked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638D0-E2C4-4F79-8902-3F2783C527C3}">
  <sheetPr>
    <pageSetUpPr fitToPage="1"/>
  </sheetPr>
  <dimension ref="A1:L35"/>
  <sheetViews>
    <sheetView showZeros="0" tabSelected="1" topLeftCell="B1" zoomScaleNormal="100" workbookViewId="0">
      <pane ySplit="4" topLeftCell="A5" activePane="bottomLeft" state="frozen"/>
      <selection activeCell="B7" sqref="B7:G7"/>
      <selection pane="bottomLeft" activeCell="D5" sqref="D5"/>
    </sheetView>
  </sheetViews>
  <sheetFormatPr defaultColWidth="9.1796875" defaultRowHeight="13" x14ac:dyDescent="0.3"/>
  <cols>
    <col min="1" max="1" width="27.1796875" style="14" customWidth="1"/>
    <col min="2" max="2" width="28.453125" style="14" customWidth="1"/>
    <col min="3" max="3" width="17.54296875" style="14" customWidth="1"/>
    <col min="4" max="10" width="14.1796875" style="14" customWidth="1"/>
    <col min="11" max="16384" width="9.1796875" style="14"/>
  </cols>
  <sheetData>
    <row r="1" spans="1:12" ht="13.5" thickBot="1" x14ac:dyDescent="0.35">
      <c r="A1" s="17" t="s">
        <v>82</v>
      </c>
      <c r="B1" s="17"/>
      <c r="J1" s="16" t="s">
        <v>21</v>
      </c>
    </row>
    <row r="2" spans="1:12" ht="11.25" customHeight="1" x14ac:dyDescent="0.3">
      <c r="A2" s="39" t="s">
        <v>42</v>
      </c>
      <c r="B2" s="54" t="s">
        <v>10</v>
      </c>
      <c r="C2" s="20" t="s">
        <v>35</v>
      </c>
      <c r="D2" s="40"/>
      <c r="E2" s="40"/>
      <c r="F2" s="41"/>
      <c r="G2" s="40"/>
      <c r="H2" s="40"/>
      <c r="I2" s="40"/>
      <c r="J2" s="43"/>
      <c r="K2" s="132"/>
      <c r="L2" s="17"/>
    </row>
    <row r="3" spans="1:12" ht="11.25" customHeight="1" x14ac:dyDescent="0.3">
      <c r="A3" s="44" t="s">
        <v>43</v>
      </c>
      <c r="B3" s="55" t="s">
        <v>13</v>
      </c>
      <c r="C3" s="46" t="s">
        <v>22</v>
      </c>
      <c r="D3" s="45" t="s">
        <v>34</v>
      </c>
      <c r="E3" s="46" t="s">
        <v>36</v>
      </c>
      <c r="F3" s="56" t="s">
        <v>36</v>
      </c>
      <c r="G3" s="46" t="s">
        <v>37</v>
      </c>
      <c r="H3" s="46" t="s">
        <v>37</v>
      </c>
      <c r="I3" s="45" t="s">
        <v>16</v>
      </c>
      <c r="J3" s="47" t="s">
        <v>38</v>
      </c>
      <c r="K3" s="132"/>
    </row>
    <row r="4" spans="1:12" ht="12" customHeight="1" thickBot="1" x14ac:dyDescent="0.35">
      <c r="A4" s="34"/>
      <c r="B4" s="26"/>
      <c r="C4" s="25"/>
      <c r="D4" s="49" t="s">
        <v>33</v>
      </c>
      <c r="E4" s="49" t="s">
        <v>2</v>
      </c>
      <c r="F4" s="49" t="s">
        <v>3</v>
      </c>
      <c r="G4" s="49" t="s">
        <v>2</v>
      </c>
      <c r="H4" s="49" t="s">
        <v>3</v>
      </c>
      <c r="I4" s="49" t="s">
        <v>17</v>
      </c>
      <c r="J4" s="51" t="s">
        <v>39</v>
      </c>
      <c r="K4" s="132"/>
    </row>
    <row r="5" spans="1:12" ht="12.75" customHeight="1" x14ac:dyDescent="0.3">
      <c r="A5" s="11">
        <f>'C2 - Personnel'!A5</f>
        <v>0</v>
      </c>
      <c r="B5" s="10">
        <f>'C2 - Personnel'!B5</f>
        <v>0</v>
      </c>
      <c r="C5" s="93"/>
      <c r="D5" s="3"/>
      <c r="E5" s="3"/>
      <c r="F5" s="3"/>
      <c r="G5" s="3"/>
      <c r="H5" s="3"/>
      <c r="I5" s="7"/>
      <c r="J5" s="8"/>
    </row>
    <row r="6" spans="1:12" x14ac:dyDescent="0.3">
      <c r="A6" s="1">
        <f>'C2 - Personnel'!A6</f>
        <v>0</v>
      </c>
      <c r="B6" s="10">
        <f>'C2 - Personnel'!B6</f>
        <v>0</v>
      </c>
      <c r="C6" s="93"/>
      <c r="D6" s="3"/>
      <c r="E6" s="3"/>
      <c r="F6" s="3"/>
      <c r="G6" s="3"/>
      <c r="H6" s="3"/>
      <c r="I6" s="3"/>
      <c r="J6" s="6"/>
    </row>
    <row r="7" spans="1:12" x14ac:dyDescent="0.3">
      <c r="A7" s="1">
        <f>'C2 - Personnel'!A7</f>
        <v>0</v>
      </c>
      <c r="B7" s="10">
        <f>'C2 - Personnel'!B7</f>
        <v>0</v>
      </c>
      <c r="C7" s="93"/>
      <c r="D7" s="3"/>
      <c r="E7" s="3"/>
      <c r="F7" s="3"/>
      <c r="G7" s="3"/>
      <c r="H7" s="3"/>
      <c r="I7" s="3"/>
      <c r="J7" s="6"/>
    </row>
    <row r="8" spans="1:12" x14ac:dyDescent="0.3">
      <c r="A8" s="1">
        <f>'C2 - Personnel'!A8</f>
        <v>0</v>
      </c>
      <c r="B8" s="10">
        <f>'C2 - Personnel'!B8</f>
        <v>0</v>
      </c>
      <c r="C8" s="93"/>
      <c r="D8" s="3"/>
      <c r="E8" s="3"/>
      <c r="F8" s="3"/>
      <c r="G8" s="3"/>
      <c r="H8" s="3"/>
      <c r="I8" s="3"/>
      <c r="J8" s="6"/>
    </row>
    <row r="9" spans="1:12" x14ac:dyDescent="0.3">
      <c r="A9" s="1">
        <f>'C2 - Personnel'!A9</f>
        <v>0</v>
      </c>
      <c r="B9" s="10">
        <f>'C2 - Personnel'!B9</f>
        <v>0</v>
      </c>
      <c r="C9" s="93"/>
      <c r="D9" s="3"/>
      <c r="E9" s="3"/>
      <c r="F9" s="3"/>
      <c r="G9" s="3"/>
      <c r="H9" s="3"/>
      <c r="I9" s="3"/>
      <c r="J9" s="6"/>
    </row>
    <row r="10" spans="1:12" x14ac:dyDescent="0.3">
      <c r="A10" s="1">
        <f>'C2 - Personnel'!A10</f>
        <v>0</v>
      </c>
      <c r="B10" s="10">
        <f>'C2 - Personnel'!B10</f>
        <v>0</v>
      </c>
      <c r="C10" s="93"/>
      <c r="D10" s="3"/>
      <c r="E10" s="3"/>
      <c r="F10" s="3"/>
      <c r="G10" s="3"/>
      <c r="H10" s="3"/>
      <c r="I10" s="3"/>
      <c r="J10" s="6"/>
    </row>
    <row r="11" spans="1:12" x14ac:dyDescent="0.3">
      <c r="A11" s="1">
        <f>'C2 - Personnel'!A11</f>
        <v>0</v>
      </c>
      <c r="B11" s="10">
        <f>'C2 - Personnel'!B11</f>
        <v>0</v>
      </c>
      <c r="C11" s="93"/>
      <c r="D11" s="3"/>
      <c r="E11" s="3"/>
      <c r="F11" s="3"/>
      <c r="G11" s="3"/>
      <c r="H11" s="3"/>
      <c r="I11" s="3"/>
      <c r="J11" s="6"/>
    </row>
    <row r="12" spans="1:12" x14ac:dyDescent="0.3">
      <c r="A12" s="1">
        <f>'C2 - Personnel'!A12</f>
        <v>0</v>
      </c>
      <c r="B12" s="10">
        <f>'C2 - Personnel'!B12</f>
        <v>0</v>
      </c>
      <c r="C12" s="93"/>
      <c r="D12" s="3"/>
      <c r="E12" s="3"/>
      <c r="F12" s="3"/>
      <c r="G12" s="3"/>
      <c r="H12" s="3"/>
      <c r="I12" s="3"/>
      <c r="J12" s="6"/>
    </row>
    <row r="13" spans="1:12" x14ac:dyDescent="0.3">
      <c r="A13" s="1">
        <f>'C2 - Personnel'!A13</f>
        <v>0</v>
      </c>
      <c r="B13" s="10">
        <f>'C2 - Personnel'!B13</f>
        <v>0</v>
      </c>
      <c r="C13" s="93"/>
      <c r="D13" s="3"/>
      <c r="E13" s="3"/>
      <c r="F13" s="3"/>
      <c r="G13" s="3"/>
      <c r="H13" s="3"/>
      <c r="I13" s="3"/>
      <c r="J13" s="6"/>
    </row>
    <row r="14" spans="1:12" x14ac:dyDescent="0.3">
      <c r="A14" s="1">
        <f>'C2 - Personnel'!A14</f>
        <v>0</v>
      </c>
      <c r="B14" s="10">
        <f>'C2 - Personnel'!B14</f>
        <v>0</v>
      </c>
      <c r="C14" s="93"/>
      <c r="D14" s="3"/>
      <c r="E14" s="3"/>
      <c r="F14" s="7"/>
      <c r="G14" s="3"/>
      <c r="H14" s="3"/>
      <c r="I14" s="3"/>
      <c r="J14" s="8"/>
    </row>
    <row r="15" spans="1:12" x14ac:dyDescent="0.3">
      <c r="A15" s="1">
        <f>'C2 - Personnel'!A15</f>
        <v>0</v>
      </c>
      <c r="B15" s="10">
        <f>'C2 - Personnel'!B15</f>
        <v>0</v>
      </c>
      <c r="C15" s="93"/>
      <c r="D15" s="3"/>
      <c r="E15" s="3"/>
      <c r="F15" s="7"/>
      <c r="G15" s="3"/>
      <c r="H15" s="3"/>
      <c r="I15" s="3"/>
      <c r="J15" s="8"/>
    </row>
    <row r="16" spans="1:12" x14ac:dyDescent="0.3">
      <c r="A16" s="1">
        <f>'C2 - Personnel'!A16</f>
        <v>0</v>
      </c>
      <c r="B16" s="10">
        <f>'C2 - Personnel'!B16</f>
        <v>0</v>
      </c>
      <c r="C16" s="93"/>
      <c r="D16" s="3"/>
      <c r="E16" s="3"/>
      <c r="F16" s="3"/>
      <c r="G16" s="3"/>
      <c r="H16" s="3"/>
      <c r="I16" s="3"/>
      <c r="J16" s="8"/>
    </row>
    <row r="17" spans="1:10" x14ac:dyDescent="0.3">
      <c r="A17" s="1">
        <f>'C2 - Personnel'!A17</f>
        <v>0</v>
      </c>
      <c r="B17" s="10">
        <f>'C2 - Personnel'!B17</f>
        <v>0</v>
      </c>
      <c r="C17" s="93"/>
      <c r="D17" s="3"/>
      <c r="E17" s="3"/>
      <c r="F17" s="3"/>
      <c r="G17" s="3"/>
      <c r="H17" s="3"/>
      <c r="I17" s="3"/>
      <c r="J17" s="8"/>
    </row>
    <row r="18" spans="1:10" x14ac:dyDescent="0.3">
      <c r="A18" s="1">
        <f>'C2 - Personnel'!A18</f>
        <v>0</v>
      </c>
      <c r="B18" s="10">
        <f>'C2 - Personnel'!B18</f>
        <v>0</v>
      </c>
      <c r="C18" s="93"/>
      <c r="D18" s="3"/>
      <c r="E18" s="3"/>
      <c r="F18" s="3"/>
      <c r="G18" s="3"/>
      <c r="H18" s="3"/>
      <c r="I18" s="3"/>
      <c r="J18" s="8"/>
    </row>
    <row r="19" spans="1:10" x14ac:dyDescent="0.3">
      <c r="A19" s="1">
        <f>'C2 - Personnel'!A19</f>
        <v>0</v>
      </c>
      <c r="B19" s="10">
        <f>'C2 - Personnel'!B19</f>
        <v>0</v>
      </c>
      <c r="C19" s="93"/>
      <c r="D19" s="3"/>
      <c r="E19" s="3"/>
      <c r="F19" s="3"/>
      <c r="G19" s="3"/>
      <c r="H19" s="3"/>
      <c r="I19" s="3"/>
      <c r="J19" s="8"/>
    </row>
    <row r="20" spans="1:10" x14ac:dyDescent="0.3">
      <c r="A20" s="1">
        <f>'C2 - Personnel'!A20</f>
        <v>0</v>
      </c>
      <c r="B20" s="10">
        <f>'C2 - Personnel'!B20</f>
        <v>0</v>
      </c>
      <c r="C20" s="93"/>
      <c r="D20" s="3"/>
      <c r="E20" s="3"/>
      <c r="F20" s="3"/>
      <c r="G20" s="3"/>
      <c r="H20" s="3"/>
      <c r="I20" s="3"/>
      <c r="J20" s="8"/>
    </row>
    <row r="21" spans="1:10" x14ac:dyDescent="0.3">
      <c r="A21" s="1">
        <f>'C2 - Personnel'!A21</f>
        <v>0</v>
      </c>
      <c r="B21" s="10">
        <f>'C2 - Personnel'!B21</f>
        <v>0</v>
      </c>
      <c r="C21" s="93"/>
      <c r="D21" s="3"/>
      <c r="E21" s="3"/>
      <c r="F21" s="3"/>
      <c r="G21" s="3"/>
      <c r="H21" s="3"/>
      <c r="I21" s="3"/>
      <c r="J21" s="8"/>
    </row>
    <row r="22" spans="1:10" x14ac:dyDescent="0.3">
      <c r="A22" s="1">
        <f>'C2 - Personnel'!A22</f>
        <v>0</v>
      </c>
      <c r="B22" s="10">
        <f>'C2 - Personnel'!B22</f>
        <v>0</v>
      </c>
      <c r="C22" s="93"/>
      <c r="D22" s="3"/>
      <c r="E22" s="3"/>
      <c r="F22" s="3"/>
      <c r="G22" s="3"/>
      <c r="H22" s="3"/>
      <c r="I22" s="3"/>
      <c r="J22" s="8"/>
    </row>
    <row r="23" spans="1:10" x14ac:dyDescent="0.3">
      <c r="A23" s="1">
        <f>'C2 - Personnel'!A23</f>
        <v>0</v>
      </c>
      <c r="B23" s="10">
        <f>'C2 - Personnel'!B23</f>
        <v>0</v>
      </c>
      <c r="C23" s="93"/>
      <c r="D23" s="3"/>
      <c r="E23" s="3"/>
      <c r="F23" s="3"/>
      <c r="G23" s="3"/>
      <c r="H23" s="3"/>
      <c r="I23" s="3"/>
      <c r="J23" s="8"/>
    </row>
    <row r="24" spans="1:10" x14ac:dyDescent="0.3">
      <c r="A24" s="1">
        <f>'C2 - Personnel'!A24</f>
        <v>0</v>
      </c>
      <c r="B24" s="10">
        <f>'C2 - Personnel'!B24</f>
        <v>0</v>
      </c>
      <c r="C24" s="93"/>
      <c r="D24" s="3"/>
      <c r="E24" s="3"/>
      <c r="F24" s="3"/>
      <c r="G24" s="3"/>
      <c r="H24" s="3"/>
      <c r="I24" s="3"/>
      <c r="J24" s="8"/>
    </row>
    <row r="25" spans="1:10" x14ac:dyDescent="0.3">
      <c r="A25" s="1">
        <f>'C2 - Personnel'!A25</f>
        <v>0</v>
      </c>
      <c r="B25" s="10">
        <f>'C2 - Personnel'!B25</f>
        <v>0</v>
      </c>
      <c r="C25" s="93"/>
      <c r="D25" s="3"/>
      <c r="E25" s="3"/>
      <c r="F25" s="3"/>
      <c r="G25" s="3"/>
      <c r="H25" s="3"/>
      <c r="I25" s="3"/>
      <c r="J25" s="8"/>
    </row>
    <row r="26" spans="1:10" x14ac:dyDescent="0.3">
      <c r="A26" s="1">
        <f>'C2 - Personnel'!A26</f>
        <v>0</v>
      </c>
      <c r="B26" s="10">
        <f>'C2 - Personnel'!B26</f>
        <v>0</v>
      </c>
      <c r="C26" s="93"/>
      <c r="D26" s="3"/>
      <c r="E26" s="3"/>
      <c r="F26" s="3"/>
      <c r="G26" s="3"/>
      <c r="H26" s="3"/>
      <c r="I26" s="3"/>
      <c r="J26" s="8"/>
    </row>
    <row r="27" spans="1:10" x14ac:dyDescent="0.3">
      <c r="A27" s="1">
        <f>'C2 - Personnel'!A27</f>
        <v>0</v>
      </c>
      <c r="B27" s="10">
        <f>'C2 - Personnel'!B27</f>
        <v>0</v>
      </c>
      <c r="C27" s="93"/>
      <c r="D27" s="3"/>
      <c r="E27" s="3"/>
      <c r="F27" s="3"/>
      <c r="G27" s="3"/>
      <c r="H27" s="3"/>
      <c r="I27" s="3"/>
      <c r="J27" s="8"/>
    </row>
    <row r="28" spans="1:10" x14ac:dyDescent="0.3">
      <c r="A28" s="1">
        <f>'C2 - Personnel'!A28</f>
        <v>0</v>
      </c>
      <c r="B28" s="10">
        <f>'C2 - Personnel'!B28</f>
        <v>0</v>
      </c>
      <c r="C28" s="93"/>
      <c r="D28" s="3"/>
      <c r="E28" s="3"/>
      <c r="F28" s="3"/>
      <c r="G28" s="3"/>
      <c r="H28" s="3"/>
      <c r="I28" s="3"/>
      <c r="J28" s="8"/>
    </row>
    <row r="29" spans="1:10" x14ac:dyDescent="0.3">
      <c r="A29" s="1">
        <f>'C2 - Personnel'!A29</f>
        <v>0</v>
      </c>
      <c r="B29" s="10">
        <f>'C2 - Personnel'!B29</f>
        <v>0</v>
      </c>
      <c r="C29" s="93"/>
      <c r="D29" s="3"/>
      <c r="E29" s="3"/>
      <c r="F29" s="3"/>
      <c r="G29" s="3"/>
      <c r="H29" s="3"/>
      <c r="I29" s="3"/>
      <c r="J29" s="8"/>
    </row>
    <row r="30" spans="1:10" x14ac:dyDescent="0.3">
      <c r="A30" s="1">
        <f>'C2 - Personnel'!A30</f>
        <v>0</v>
      </c>
      <c r="B30" s="10">
        <f>'C2 - Personnel'!B30</f>
        <v>0</v>
      </c>
      <c r="C30" s="93"/>
      <c r="D30" s="3"/>
      <c r="E30" s="3"/>
      <c r="F30" s="3"/>
      <c r="G30" s="3"/>
      <c r="H30" s="3"/>
      <c r="I30" s="3"/>
      <c r="J30" s="8"/>
    </row>
    <row r="31" spans="1:10" x14ac:dyDescent="0.3">
      <c r="A31" s="1">
        <f>'C2 - Personnel'!A31</f>
        <v>0</v>
      </c>
      <c r="B31" s="10">
        <f>'C2 - Personnel'!B31</f>
        <v>0</v>
      </c>
      <c r="C31" s="93"/>
      <c r="D31" s="3"/>
      <c r="E31" s="3"/>
      <c r="F31" s="3"/>
      <c r="G31" s="3"/>
      <c r="H31" s="3"/>
      <c r="I31" s="3"/>
      <c r="J31" s="8"/>
    </row>
    <row r="32" spans="1:10" x14ac:dyDescent="0.3">
      <c r="A32" s="1">
        <f>'C2 - Personnel'!A32</f>
        <v>0</v>
      </c>
      <c r="B32" s="10">
        <f>'C2 - Personnel'!B32</f>
        <v>0</v>
      </c>
      <c r="C32" s="93"/>
      <c r="D32" s="3"/>
      <c r="E32" s="3"/>
      <c r="F32" s="3"/>
      <c r="G32" s="3"/>
      <c r="H32" s="3"/>
      <c r="I32" s="3"/>
      <c r="J32" s="8"/>
    </row>
    <row r="33" spans="1:10" ht="13.5" thickBot="1" x14ac:dyDescent="0.35">
      <c r="A33" s="1">
        <f>'C2 - Personnel'!A33</f>
        <v>0</v>
      </c>
      <c r="B33" s="10">
        <f>'C2 - Personnel'!B33</f>
        <v>0</v>
      </c>
      <c r="C33" s="93"/>
      <c r="D33" s="3"/>
      <c r="E33" s="3"/>
      <c r="F33" s="3"/>
      <c r="G33" s="3"/>
      <c r="H33" s="3"/>
      <c r="I33" s="3"/>
      <c r="J33" s="8"/>
    </row>
    <row r="34" spans="1:10" s="17" customFormat="1" ht="30.75" customHeight="1" thickBot="1" x14ac:dyDescent="0.35">
      <c r="A34" s="134" t="s">
        <v>122</v>
      </c>
      <c r="B34" s="57" t="s">
        <v>27</v>
      </c>
      <c r="C34" s="92">
        <f t="shared" ref="C34:J34" si="0">SUM(C5:C33)</f>
        <v>0</v>
      </c>
      <c r="D34" s="37">
        <f t="shared" si="0"/>
        <v>0</v>
      </c>
      <c r="E34" s="37">
        <f t="shared" si="0"/>
        <v>0</v>
      </c>
      <c r="F34" s="37">
        <f t="shared" si="0"/>
        <v>0</v>
      </c>
      <c r="G34" s="37">
        <f t="shared" si="0"/>
        <v>0</v>
      </c>
      <c r="H34" s="37">
        <f t="shared" si="0"/>
        <v>0</v>
      </c>
      <c r="I34" s="37">
        <f t="shared" si="0"/>
        <v>0</v>
      </c>
      <c r="J34" s="35">
        <f t="shared" si="0"/>
        <v>0</v>
      </c>
    </row>
    <row r="35" spans="1:10" x14ac:dyDescent="0.3">
      <c r="J35" s="133"/>
    </row>
  </sheetData>
  <sheetProtection password="FC38" sheet="1" objects="1" scenarios="1" selectLockedCells="1"/>
  <phoneticPr fontId="0" type="noConversion"/>
  <conditionalFormatting sqref="C5">
    <cfRule type="cellIs" dxfId="148" priority="61" stopIfTrue="1" operator="lessThan">
      <formula>SUM($D$5:$J$5)</formula>
    </cfRule>
    <cfRule type="cellIs" dxfId="147" priority="62" stopIfTrue="1" operator="greaterThan">
      <formula>SUM($D$5:$J$5)</formula>
    </cfRule>
  </conditionalFormatting>
  <conditionalFormatting sqref="C6">
    <cfRule type="cellIs" dxfId="146" priority="60" stopIfTrue="1" operator="greaterThan">
      <formula>SUM($D$6:$J$6)</formula>
    </cfRule>
    <cfRule type="cellIs" dxfId="145" priority="59" stopIfTrue="1" operator="lessThan">
      <formula>SUM($D$6:$J$6)</formula>
    </cfRule>
  </conditionalFormatting>
  <conditionalFormatting sqref="C7">
    <cfRule type="cellIs" dxfId="144" priority="58" stopIfTrue="1" operator="greaterThan">
      <formula>SUM($D$7:$J$7)</formula>
    </cfRule>
    <cfRule type="cellIs" dxfId="143" priority="57" stopIfTrue="1" operator="lessThan">
      <formula>SUM($D$7:$J$7)</formula>
    </cfRule>
  </conditionalFormatting>
  <conditionalFormatting sqref="C8">
    <cfRule type="cellIs" dxfId="142" priority="55" stopIfTrue="1" operator="lessThan">
      <formula>SUM($D$8:$J$8)</formula>
    </cfRule>
    <cfRule type="cellIs" dxfId="141" priority="56" stopIfTrue="1" operator="greaterThan">
      <formula>SUM($D$8:$J$8)</formula>
    </cfRule>
  </conditionalFormatting>
  <conditionalFormatting sqref="C9">
    <cfRule type="cellIs" dxfId="140" priority="54" stopIfTrue="1" operator="greaterThan">
      <formula>SUM($D$9:$J$9)</formula>
    </cfRule>
    <cfRule type="cellIs" dxfId="139" priority="53" stopIfTrue="1" operator="lessThan">
      <formula>SUM($D$9:$J$9)</formula>
    </cfRule>
  </conditionalFormatting>
  <conditionalFormatting sqref="C10">
    <cfRule type="cellIs" dxfId="138" priority="1" stopIfTrue="1" operator="lessThan">
      <formula>SUM($D$10:$J$10)</formula>
    </cfRule>
    <cfRule type="cellIs" dxfId="137" priority="2" stopIfTrue="1" operator="greaterThan">
      <formula>SUM($D$10:$J$10)</formula>
    </cfRule>
  </conditionalFormatting>
  <conditionalFormatting sqref="C11">
    <cfRule type="cellIs" dxfId="136" priority="50" stopIfTrue="1" operator="greaterThan">
      <formula>SUM($D$11:$J$11)</formula>
    </cfRule>
    <cfRule type="cellIs" dxfId="135" priority="49" stopIfTrue="1" operator="lessThan">
      <formula>SUM($D$11:$J$11)</formula>
    </cfRule>
  </conditionalFormatting>
  <conditionalFormatting sqref="C12">
    <cfRule type="cellIs" dxfId="134" priority="48" stopIfTrue="1" operator="greaterThan">
      <formula>SUM($D$12:$J$12)</formula>
    </cfRule>
    <cfRule type="cellIs" dxfId="133" priority="47" stopIfTrue="1" operator="lessThan">
      <formula>SUM($D$12:$J$12)</formula>
    </cfRule>
  </conditionalFormatting>
  <conditionalFormatting sqref="C13">
    <cfRule type="cellIs" dxfId="132" priority="46" stopIfTrue="1" operator="greaterThan">
      <formula>SUM($D$13:$J$13)</formula>
    </cfRule>
    <cfRule type="cellIs" dxfId="131" priority="45" stopIfTrue="1" operator="lessThan">
      <formula>SUM($D$13:$J$13)</formula>
    </cfRule>
  </conditionalFormatting>
  <conditionalFormatting sqref="C14">
    <cfRule type="cellIs" dxfId="130" priority="44" stopIfTrue="1" operator="greaterThan">
      <formula>SUM($D$14:$J$14)</formula>
    </cfRule>
    <cfRule type="cellIs" dxfId="129" priority="43" stopIfTrue="1" operator="lessThan">
      <formula>SUM($D$14:$J$14)</formula>
    </cfRule>
  </conditionalFormatting>
  <conditionalFormatting sqref="C15">
    <cfRule type="cellIs" dxfId="128" priority="42" stopIfTrue="1" operator="greaterThan">
      <formula>SUM($D$15:$J$15)</formula>
    </cfRule>
    <cfRule type="cellIs" dxfId="127" priority="41" stopIfTrue="1" operator="lessThan">
      <formula>SUM($D$15:$J$15)</formula>
    </cfRule>
  </conditionalFormatting>
  <conditionalFormatting sqref="C16">
    <cfRule type="cellIs" dxfId="126" priority="40" stopIfTrue="1" operator="greaterThan">
      <formula>SUM($D$16:$J$16)</formula>
    </cfRule>
    <cfRule type="cellIs" dxfId="125" priority="39" stopIfTrue="1" operator="lessThan">
      <formula>SUM($D$16:$J$16)</formula>
    </cfRule>
  </conditionalFormatting>
  <conditionalFormatting sqref="C17">
    <cfRule type="cellIs" dxfId="124" priority="38" stopIfTrue="1" operator="greaterThan">
      <formula>SUM($D$17:$J$17)</formula>
    </cfRule>
    <cfRule type="cellIs" dxfId="123" priority="37" stopIfTrue="1" operator="lessThan">
      <formula>SUM($D$17:$J$17)</formula>
    </cfRule>
  </conditionalFormatting>
  <conditionalFormatting sqref="C18">
    <cfRule type="cellIs" dxfId="122" priority="36" stopIfTrue="1" operator="greaterThan">
      <formula>SUM($D$18:$J$18)</formula>
    </cfRule>
    <cfRule type="cellIs" dxfId="121" priority="35" stopIfTrue="1" operator="lessThan">
      <formula>SUM($D$18:$J$18)</formula>
    </cfRule>
  </conditionalFormatting>
  <conditionalFormatting sqref="C19">
    <cfRule type="cellIs" dxfId="120" priority="34" stopIfTrue="1" operator="greaterThan">
      <formula>SUM($D$19:$J$19)</formula>
    </cfRule>
    <cfRule type="cellIs" dxfId="119" priority="33" stopIfTrue="1" operator="lessThan">
      <formula>SUM($D$19:$J$19)</formula>
    </cfRule>
  </conditionalFormatting>
  <conditionalFormatting sqref="C20">
    <cfRule type="cellIs" dxfId="118" priority="31" stopIfTrue="1" operator="lessThan">
      <formula>SUM($D$20:$J$20)</formula>
    </cfRule>
    <cfRule type="cellIs" dxfId="117" priority="32" stopIfTrue="1" operator="greaterThan">
      <formula>SUM($D$20:$J$20)</formula>
    </cfRule>
  </conditionalFormatting>
  <conditionalFormatting sqref="C21">
    <cfRule type="cellIs" dxfId="116" priority="30" stopIfTrue="1" operator="greaterThan">
      <formula>SUM($D$21:$J$21)</formula>
    </cfRule>
    <cfRule type="cellIs" dxfId="115" priority="29" stopIfTrue="1" operator="lessThan">
      <formula>SUM($D$21:$J$21)</formula>
    </cfRule>
  </conditionalFormatting>
  <conditionalFormatting sqref="C22">
    <cfRule type="cellIs" dxfId="114" priority="28" stopIfTrue="1" operator="greaterThan">
      <formula>SUM($D$22:$J$22)</formula>
    </cfRule>
    <cfRule type="cellIs" dxfId="113" priority="27" stopIfTrue="1" operator="lessThan">
      <formula>SUM($D$22:$J$22)</formula>
    </cfRule>
  </conditionalFormatting>
  <conditionalFormatting sqref="C23">
    <cfRule type="cellIs" dxfId="112" priority="26" stopIfTrue="1" operator="greaterThan">
      <formula>SUM($D$23:$J$23)</formula>
    </cfRule>
    <cfRule type="cellIs" dxfId="111" priority="25" stopIfTrue="1" operator="lessThan">
      <formula>SUM($D$23:$J$23)</formula>
    </cfRule>
  </conditionalFormatting>
  <conditionalFormatting sqref="C24">
    <cfRule type="cellIs" dxfId="110" priority="24" stopIfTrue="1" operator="greaterThan">
      <formula>SUM($D$24:$J$24)</formula>
    </cfRule>
    <cfRule type="cellIs" dxfId="109" priority="23" stopIfTrue="1" operator="lessThan">
      <formula>SUM($D$24:$J$24)</formula>
    </cfRule>
  </conditionalFormatting>
  <conditionalFormatting sqref="C25">
    <cfRule type="cellIs" dxfId="108" priority="22" stopIfTrue="1" operator="greaterThan">
      <formula>SUM($D$25:$J$25)</formula>
    </cfRule>
    <cfRule type="cellIs" dxfId="107" priority="21" stopIfTrue="1" operator="lessThan">
      <formula>SUM($D$25:$J$25)</formula>
    </cfRule>
  </conditionalFormatting>
  <conditionalFormatting sqref="C26">
    <cfRule type="cellIs" dxfId="106" priority="20" stopIfTrue="1" operator="greaterThan">
      <formula>SUM($D$26:$J$26)</formula>
    </cfRule>
    <cfRule type="cellIs" dxfId="105" priority="19" stopIfTrue="1" operator="lessThan">
      <formula>SUM($D$26:$J$26)</formula>
    </cfRule>
  </conditionalFormatting>
  <conditionalFormatting sqref="C27">
    <cfRule type="cellIs" dxfId="104" priority="18" stopIfTrue="1" operator="greaterThan">
      <formula>SUM($D$27:$J$27)</formula>
    </cfRule>
    <cfRule type="cellIs" dxfId="103" priority="17" stopIfTrue="1" operator="lessThan">
      <formula>SUM($D$27:$J$27)</formula>
    </cfRule>
  </conditionalFormatting>
  <conditionalFormatting sqref="C28">
    <cfRule type="cellIs" dxfId="102" priority="16" stopIfTrue="1" operator="greaterThan">
      <formula>SUM($D$28:$J$28)</formula>
    </cfRule>
    <cfRule type="cellIs" dxfId="101" priority="15" stopIfTrue="1" operator="lessThan">
      <formula>SUM($D$28:$J$28)</formula>
    </cfRule>
  </conditionalFormatting>
  <conditionalFormatting sqref="C29">
    <cfRule type="cellIs" dxfId="100" priority="14" stopIfTrue="1" operator="greaterThan">
      <formula>SUM($D$29:$J$29)</formula>
    </cfRule>
    <cfRule type="cellIs" dxfId="99" priority="13" stopIfTrue="1" operator="lessThan">
      <formula>SUM($D$29:$J$29)</formula>
    </cfRule>
  </conditionalFormatting>
  <conditionalFormatting sqref="C30">
    <cfRule type="cellIs" dxfId="98" priority="12" stopIfTrue="1" operator="greaterThan">
      <formula>SUM($D$30:$J$30)</formula>
    </cfRule>
    <cfRule type="cellIs" dxfId="97" priority="11" stopIfTrue="1" operator="lessThan">
      <formula>SUM($D$30:$J$30)</formula>
    </cfRule>
  </conditionalFormatting>
  <conditionalFormatting sqref="C31">
    <cfRule type="cellIs" dxfId="96" priority="10" stopIfTrue="1" operator="greaterThan">
      <formula>SUM($D$31:$J$31)</formula>
    </cfRule>
    <cfRule type="cellIs" dxfId="95" priority="9" stopIfTrue="1" operator="lessThan">
      <formula>SUM($D$31:$J$31)</formula>
    </cfRule>
  </conditionalFormatting>
  <conditionalFormatting sqref="C32">
    <cfRule type="cellIs" dxfId="94" priority="8" stopIfTrue="1" operator="greaterThan">
      <formula>SUM($D$32:$J$32)</formula>
    </cfRule>
    <cfRule type="cellIs" dxfId="93" priority="7" stopIfTrue="1" operator="lessThan">
      <formula>SUM($D$32:$J$32)</formula>
    </cfRule>
  </conditionalFormatting>
  <conditionalFormatting sqref="C33">
    <cfRule type="cellIs" dxfId="92" priority="6" stopIfTrue="1" operator="greaterThan">
      <formula>SUM($D$33:$J$33)</formula>
    </cfRule>
    <cfRule type="cellIs" dxfId="91" priority="5" stopIfTrue="1" operator="lessThan">
      <formula>SUM($D$33:$J$33)</formula>
    </cfRule>
  </conditionalFormatting>
  <conditionalFormatting sqref="C34">
    <cfRule type="cellIs" dxfId="90" priority="4" stopIfTrue="1" operator="greaterThan">
      <formula>SUM($D$34:$J$34)</formula>
    </cfRule>
    <cfRule type="cellIs" dxfId="89" priority="3" stopIfTrue="1" operator="lessThan">
      <formula>SUM($D$34:$J$34)</formula>
    </cfRule>
  </conditionalFormatting>
  <printOptions horizontalCentered="1" verticalCentered="1"/>
  <pageMargins left="0" right="0" top="0" bottom="0" header="0.5" footer="0.5"/>
  <pageSetup scale="83" orientation="landscape" r:id="rId1"/>
  <headerFooter>
    <oddHeader>&amp;L&amp;G</oddHeader>
    <oddFooter>&amp;R&amp;P
Revised 04.2024</oddFooter>
  </headerFooter>
  <ignoredErrors>
    <ignoredError sqref="B5:B33 A10:A33 A5:A9"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AB758-C52B-4EAF-8BCB-71A01C0A5D4D}">
  <sheetPr>
    <pageSetUpPr fitToPage="1"/>
  </sheetPr>
  <dimension ref="A1:J33"/>
  <sheetViews>
    <sheetView showZeros="0" showWhiteSpace="0" zoomScaleNormal="100" workbookViewId="0">
      <pane xSplit="1" ySplit="4" topLeftCell="B5" activePane="bottomRight" state="frozen"/>
      <selection activeCell="B7" sqref="B7:G7"/>
      <selection pane="topRight" activeCell="B7" sqref="B7:G7"/>
      <selection pane="bottomLeft" activeCell="B7" sqref="B7:G7"/>
      <selection pane="bottomRight" activeCell="B6" sqref="B6"/>
    </sheetView>
  </sheetViews>
  <sheetFormatPr defaultColWidth="5.54296875" defaultRowHeight="13" x14ac:dyDescent="0.3"/>
  <cols>
    <col min="1" max="1" width="28.54296875" style="14" bestFit="1" customWidth="1"/>
    <col min="2" max="2" width="33.54296875" style="14" customWidth="1"/>
    <col min="3" max="4" width="13" style="14" customWidth="1"/>
    <col min="5" max="6" width="14.453125" style="14" customWidth="1"/>
    <col min="7" max="10" width="13" style="14" customWidth="1"/>
    <col min="11" max="16384" width="5.54296875" style="14"/>
  </cols>
  <sheetData>
    <row r="1" spans="1:10" ht="30.75" customHeight="1" thickBot="1" x14ac:dyDescent="0.35">
      <c r="A1" s="17" t="s">
        <v>46</v>
      </c>
      <c r="J1" s="16" t="s">
        <v>47</v>
      </c>
    </row>
    <row r="2" spans="1:10" x14ac:dyDescent="0.3">
      <c r="A2" s="18" t="s">
        <v>24</v>
      </c>
      <c r="B2" s="66" t="s">
        <v>25</v>
      </c>
      <c r="C2" s="40" t="s">
        <v>35</v>
      </c>
      <c r="D2" s="40"/>
      <c r="E2" s="40"/>
      <c r="F2" s="67"/>
      <c r="G2" s="42"/>
      <c r="H2" s="42"/>
      <c r="I2" s="40"/>
      <c r="J2" s="68"/>
    </row>
    <row r="3" spans="1:10" x14ac:dyDescent="0.3">
      <c r="A3" s="69" t="s">
        <v>26</v>
      </c>
      <c r="B3" s="46" t="s">
        <v>40</v>
      </c>
      <c r="C3" s="97" t="s">
        <v>16</v>
      </c>
      <c r="D3" s="45" t="s">
        <v>34</v>
      </c>
      <c r="E3" s="46" t="s">
        <v>36</v>
      </c>
      <c r="F3" s="70" t="s">
        <v>36</v>
      </c>
      <c r="G3" s="71" t="s">
        <v>37</v>
      </c>
      <c r="H3" s="71" t="s">
        <v>37</v>
      </c>
      <c r="I3" s="45" t="s">
        <v>16</v>
      </c>
      <c r="J3" s="72" t="s">
        <v>38</v>
      </c>
    </row>
    <row r="4" spans="1:10" ht="13.5" thickBot="1" x14ac:dyDescent="0.35">
      <c r="A4" s="22"/>
      <c r="B4" s="36" t="s">
        <v>41</v>
      </c>
      <c r="C4" s="49" t="s">
        <v>19</v>
      </c>
      <c r="D4" s="49" t="s">
        <v>33</v>
      </c>
      <c r="E4" s="49" t="s">
        <v>2</v>
      </c>
      <c r="F4" s="49" t="s">
        <v>3</v>
      </c>
      <c r="G4" s="49" t="s">
        <v>2</v>
      </c>
      <c r="H4" s="49" t="s">
        <v>3</v>
      </c>
      <c r="I4" s="49" t="s">
        <v>17</v>
      </c>
      <c r="J4" s="73" t="s">
        <v>39</v>
      </c>
    </row>
    <row r="5" spans="1:10" ht="12" customHeight="1" x14ac:dyDescent="0.3">
      <c r="A5" s="135" t="s">
        <v>113</v>
      </c>
      <c r="B5" s="88"/>
      <c r="C5" s="94"/>
      <c r="D5" s="80"/>
      <c r="E5" s="80"/>
      <c r="F5" s="80"/>
      <c r="G5" s="80"/>
      <c r="H5" s="81"/>
      <c r="I5" s="80"/>
      <c r="J5" s="82"/>
    </row>
    <row r="6" spans="1:10" ht="20.149999999999999" customHeight="1" x14ac:dyDescent="0.3">
      <c r="A6" s="89"/>
      <c r="B6" s="110"/>
      <c r="C6" s="93"/>
      <c r="D6" s="3"/>
      <c r="E6" s="3">
        <v>0</v>
      </c>
      <c r="F6" s="3"/>
      <c r="G6" s="3"/>
      <c r="H6" s="7"/>
      <c r="I6" s="3"/>
      <c r="J6" s="8"/>
    </row>
    <row r="7" spans="1:10" ht="20.149999999999999" customHeight="1" x14ac:dyDescent="0.3">
      <c r="A7" s="28"/>
      <c r="B7" s="59"/>
      <c r="C7" s="95"/>
      <c r="D7" s="60"/>
      <c r="E7" s="60"/>
      <c r="F7" s="60"/>
      <c r="G7" s="60"/>
      <c r="H7" s="61"/>
      <c r="I7" s="60"/>
      <c r="J7" s="62"/>
    </row>
    <row r="8" spans="1:10" ht="12" customHeight="1" x14ac:dyDescent="0.3">
      <c r="A8" s="136"/>
      <c r="B8" s="106"/>
      <c r="C8" s="94"/>
      <c r="D8" s="80"/>
      <c r="E8" s="80"/>
      <c r="F8" s="80"/>
      <c r="G8" s="80"/>
      <c r="H8" s="81"/>
      <c r="I8" s="80"/>
      <c r="J8" s="82"/>
    </row>
    <row r="9" spans="1:10" ht="12" customHeight="1" x14ac:dyDescent="0.3">
      <c r="A9" s="89" t="s">
        <v>114</v>
      </c>
      <c r="B9" s="106"/>
      <c r="C9" s="94"/>
      <c r="D9" s="80"/>
      <c r="E9" s="80"/>
      <c r="F9" s="80"/>
      <c r="G9" s="80"/>
      <c r="H9" s="81"/>
      <c r="I9" s="80"/>
      <c r="J9" s="82"/>
    </row>
    <row r="10" spans="1:10" ht="20.149999999999999" customHeight="1" x14ac:dyDescent="0.3">
      <c r="A10" s="74"/>
      <c r="B10" s="110"/>
      <c r="C10" s="93"/>
      <c r="D10" s="3"/>
      <c r="E10" s="3"/>
      <c r="F10" s="3"/>
      <c r="G10" s="3"/>
      <c r="H10" s="7"/>
      <c r="I10" s="3"/>
      <c r="J10" s="8"/>
    </row>
    <row r="11" spans="1:10" ht="20.149999999999999" customHeight="1" x14ac:dyDescent="0.3">
      <c r="A11" s="90"/>
      <c r="B11" s="137"/>
      <c r="C11" s="93"/>
      <c r="D11" s="3"/>
      <c r="E11" s="3"/>
      <c r="F11" s="3"/>
      <c r="G11" s="3"/>
      <c r="H11" s="7"/>
      <c r="I11" s="3"/>
      <c r="J11" s="8"/>
    </row>
    <row r="12" spans="1:10" ht="20.149999999999999" customHeight="1" x14ac:dyDescent="0.3">
      <c r="A12" s="90"/>
      <c r="B12" s="137"/>
      <c r="C12" s="93"/>
      <c r="D12" s="3"/>
      <c r="E12" s="3"/>
      <c r="F12" s="3"/>
      <c r="G12" s="3"/>
      <c r="H12" s="7"/>
      <c r="I12" s="3"/>
      <c r="J12" s="8"/>
    </row>
    <row r="13" spans="1:10" ht="20.149999999999999" customHeight="1" x14ac:dyDescent="0.3">
      <c r="A13" s="107"/>
      <c r="B13" s="138"/>
      <c r="C13" s="95"/>
      <c r="D13" s="60"/>
      <c r="E13" s="60"/>
      <c r="F13" s="60"/>
      <c r="G13" s="60"/>
      <c r="H13" s="61"/>
      <c r="I13" s="60"/>
      <c r="J13" s="62"/>
    </row>
    <row r="14" spans="1:10" ht="16.5" customHeight="1" x14ac:dyDescent="0.3">
      <c r="A14" s="74" t="s">
        <v>104</v>
      </c>
      <c r="B14" s="88"/>
      <c r="C14" s="94"/>
      <c r="D14" s="80"/>
      <c r="E14" s="80"/>
      <c r="F14" s="80"/>
      <c r="G14" s="80"/>
      <c r="H14" s="81"/>
      <c r="I14" s="80"/>
      <c r="J14" s="82"/>
    </row>
    <row r="15" spans="1:10" ht="26.25" customHeight="1" x14ac:dyDescent="0.3">
      <c r="A15" s="264" t="s">
        <v>121</v>
      </c>
      <c r="B15" s="110"/>
      <c r="C15" s="93"/>
      <c r="D15" s="3"/>
      <c r="E15" s="3"/>
      <c r="F15" s="3"/>
      <c r="G15" s="3"/>
      <c r="H15" s="7"/>
      <c r="I15" s="3"/>
      <c r="J15" s="8"/>
    </row>
    <row r="16" spans="1:10" ht="26.25" customHeight="1" x14ac:dyDescent="0.3">
      <c r="A16" s="264"/>
      <c r="B16" s="110"/>
      <c r="C16" s="93"/>
      <c r="D16" s="3"/>
      <c r="E16" s="3"/>
      <c r="F16" s="3"/>
      <c r="G16" s="3"/>
      <c r="H16" s="7"/>
      <c r="I16" s="3"/>
      <c r="J16" s="8"/>
    </row>
    <row r="17" spans="1:10" ht="26.25" customHeight="1" x14ac:dyDescent="0.3">
      <c r="A17" s="91"/>
      <c r="B17" s="63"/>
      <c r="C17" s="95"/>
      <c r="D17" s="60"/>
      <c r="E17" s="60"/>
      <c r="F17" s="60"/>
      <c r="G17" s="60"/>
      <c r="H17" s="61"/>
      <c r="I17" s="60"/>
      <c r="J17" s="62"/>
    </row>
    <row r="18" spans="1:10" ht="12" customHeight="1" x14ac:dyDescent="0.3">
      <c r="A18" s="74" t="s">
        <v>105</v>
      </c>
      <c r="B18" s="88"/>
      <c r="C18" s="94"/>
      <c r="D18" s="80"/>
      <c r="E18" s="80"/>
      <c r="F18" s="80"/>
      <c r="G18" s="80"/>
      <c r="H18" s="81"/>
      <c r="I18" s="80"/>
      <c r="J18" s="82"/>
    </row>
    <row r="19" spans="1:10" ht="20.149999999999999" customHeight="1" x14ac:dyDescent="0.3">
      <c r="A19" s="74"/>
      <c r="B19" s="110"/>
      <c r="C19" s="93"/>
      <c r="D19" s="3"/>
      <c r="E19" s="3"/>
      <c r="F19" s="3"/>
      <c r="G19" s="3"/>
      <c r="H19" s="7"/>
      <c r="I19" s="3"/>
      <c r="J19" s="8"/>
    </row>
    <row r="20" spans="1:10" ht="20.149999999999999" customHeight="1" x14ac:dyDescent="0.3">
      <c r="A20" s="74"/>
      <c r="B20" s="58"/>
      <c r="C20" s="93"/>
      <c r="D20" s="3"/>
      <c r="E20" s="3"/>
      <c r="F20" s="3"/>
      <c r="G20" s="3"/>
      <c r="H20" s="7"/>
      <c r="I20" s="3"/>
      <c r="J20" s="8"/>
    </row>
    <row r="21" spans="1:10" ht="20.149999999999999" customHeight="1" x14ac:dyDescent="0.3">
      <c r="A21" s="74"/>
      <c r="B21" s="58"/>
      <c r="C21" s="93"/>
      <c r="D21" s="3"/>
      <c r="E21" s="3"/>
      <c r="F21" s="3"/>
      <c r="G21" s="3"/>
      <c r="H21" s="7"/>
      <c r="I21" s="3"/>
      <c r="J21" s="8"/>
    </row>
    <row r="22" spans="1:10" ht="20.149999999999999" customHeight="1" x14ac:dyDescent="0.3">
      <c r="A22" s="74"/>
      <c r="B22" s="58"/>
      <c r="C22" s="93"/>
      <c r="D22" s="3"/>
      <c r="E22" s="3"/>
      <c r="F22" s="3"/>
      <c r="G22" s="3"/>
      <c r="H22" s="7"/>
      <c r="I22" s="3"/>
      <c r="J22" s="8"/>
    </row>
    <row r="23" spans="1:10" ht="20.149999999999999" customHeight="1" x14ac:dyDescent="0.3">
      <c r="A23" s="28"/>
      <c r="B23" s="59"/>
      <c r="C23" s="95"/>
      <c r="D23" s="60"/>
      <c r="E23" s="60"/>
      <c r="F23" s="60"/>
      <c r="G23" s="60"/>
      <c r="H23" s="61"/>
      <c r="I23" s="60"/>
      <c r="J23" s="62"/>
    </row>
    <row r="24" spans="1:10" ht="12" customHeight="1" x14ac:dyDescent="0.3">
      <c r="A24" s="89" t="s">
        <v>106</v>
      </c>
      <c r="B24" s="88"/>
      <c r="C24" s="94"/>
      <c r="D24" s="80"/>
      <c r="E24" s="80"/>
      <c r="F24" s="80"/>
      <c r="G24" s="80"/>
      <c r="H24" s="81"/>
      <c r="I24" s="80"/>
      <c r="J24" s="82"/>
    </row>
    <row r="25" spans="1:10" ht="20.149999999999999" customHeight="1" x14ac:dyDescent="0.3">
      <c r="A25" s="74"/>
      <c r="B25" s="58"/>
      <c r="C25" s="93"/>
      <c r="D25" s="3"/>
      <c r="E25" s="3"/>
      <c r="F25" s="3"/>
      <c r="G25" s="3"/>
      <c r="H25" s="7"/>
      <c r="I25" s="3"/>
      <c r="J25" s="8"/>
    </row>
    <row r="26" spans="1:10" ht="20.149999999999999" customHeight="1" x14ac:dyDescent="0.3">
      <c r="A26" s="28"/>
      <c r="B26" s="59"/>
      <c r="C26" s="95"/>
      <c r="D26" s="60"/>
      <c r="E26" s="60"/>
      <c r="F26" s="60"/>
      <c r="G26" s="60"/>
      <c r="H26" s="61"/>
      <c r="I26" s="60"/>
      <c r="J26" s="62"/>
    </row>
    <row r="27" spans="1:10" ht="12" customHeight="1" x14ac:dyDescent="0.3">
      <c r="A27" s="74" t="s">
        <v>141</v>
      </c>
      <c r="B27" s="88"/>
      <c r="C27" s="94"/>
      <c r="D27" s="80"/>
      <c r="E27" s="80"/>
      <c r="F27" s="80"/>
      <c r="G27" s="80"/>
      <c r="H27" s="81"/>
      <c r="I27" s="80"/>
      <c r="J27" s="82"/>
    </row>
    <row r="28" spans="1:10" ht="20.149999999999999" customHeight="1" x14ac:dyDescent="0.3">
      <c r="A28" s="74"/>
      <c r="B28" s="58"/>
      <c r="C28" s="93"/>
      <c r="D28" s="3"/>
      <c r="E28" s="3"/>
      <c r="F28" s="3"/>
      <c r="G28" s="3"/>
      <c r="H28" s="7"/>
      <c r="I28" s="3"/>
      <c r="J28" s="8"/>
    </row>
    <row r="29" spans="1:10" ht="20.149999999999999" customHeight="1" x14ac:dyDescent="0.3">
      <c r="A29" s="74"/>
      <c r="B29" s="58"/>
      <c r="C29" s="93"/>
      <c r="D29" s="3"/>
      <c r="E29" s="3"/>
      <c r="F29" s="3"/>
      <c r="G29" s="3"/>
      <c r="H29" s="7"/>
      <c r="I29" s="3"/>
      <c r="J29" s="8"/>
    </row>
    <row r="30" spans="1:10" ht="20.149999999999999" customHeight="1" x14ac:dyDescent="0.3">
      <c r="A30" s="74"/>
      <c r="B30" s="58"/>
      <c r="C30" s="93"/>
      <c r="D30" s="3"/>
      <c r="E30" s="3"/>
      <c r="F30" s="3"/>
      <c r="G30" s="3"/>
      <c r="H30" s="7"/>
      <c r="I30" s="3"/>
      <c r="J30" s="8"/>
    </row>
    <row r="31" spans="1:10" ht="20.149999999999999" customHeight="1" x14ac:dyDescent="0.3">
      <c r="A31" s="74"/>
      <c r="B31" s="58"/>
      <c r="C31" s="93"/>
      <c r="D31" s="3"/>
      <c r="E31" s="3"/>
      <c r="F31" s="3"/>
      <c r="G31" s="3"/>
      <c r="H31" s="7"/>
      <c r="I31" s="3"/>
      <c r="J31" s="8"/>
    </row>
    <row r="32" spans="1:10" ht="20.149999999999999" customHeight="1" thickBot="1" x14ac:dyDescent="0.35">
      <c r="A32" s="75"/>
      <c r="B32" s="64"/>
      <c r="C32" s="93"/>
      <c r="D32" s="12"/>
      <c r="E32" s="12"/>
      <c r="F32" s="12"/>
      <c r="G32" s="12"/>
      <c r="H32" s="65"/>
      <c r="I32" s="12"/>
      <c r="J32" s="13"/>
    </row>
    <row r="33" spans="1:10" ht="21.75" customHeight="1" thickBot="1" x14ac:dyDescent="0.35">
      <c r="A33" s="108" t="s">
        <v>115</v>
      </c>
      <c r="B33" s="57" t="s">
        <v>44</v>
      </c>
      <c r="C33" s="92">
        <f t="shared" ref="C33:J33" si="0">SUM(C5:C32)</f>
        <v>0</v>
      </c>
      <c r="D33" s="92">
        <f t="shared" si="0"/>
        <v>0</v>
      </c>
      <c r="E33" s="92">
        <f t="shared" si="0"/>
        <v>0</v>
      </c>
      <c r="F33" s="92">
        <f t="shared" si="0"/>
        <v>0</v>
      </c>
      <c r="G33" s="92">
        <f t="shared" si="0"/>
        <v>0</v>
      </c>
      <c r="H33" s="92">
        <f t="shared" si="0"/>
        <v>0</v>
      </c>
      <c r="I33" s="92">
        <f t="shared" si="0"/>
        <v>0</v>
      </c>
      <c r="J33" s="109">
        <f t="shared" si="0"/>
        <v>0</v>
      </c>
    </row>
  </sheetData>
  <sheetProtection password="FC38" sheet="1" objects="1" scenarios="1" selectLockedCells="1"/>
  <mergeCells count="1">
    <mergeCell ref="A15:A16"/>
  </mergeCells>
  <conditionalFormatting sqref="C5">
    <cfRule type="cellIs" dxfId="88" priority="88" stopIfTrue="1" operator="greaterThan">
      <formula>SUM($D$5:$J$5)</formula>
    </cfRule>
    <cfRule type="cellIs" dxfId="87" priority="87" stopIfTrue="1" operator="lessThan">
      <formula>SUM($D$5:$J$5)</formula>
    </cfRule>
  </conditionalFormatting>
  <conditionalFormatting sqref="C6">
    <cfRule type="cellIs" dxfId="86" priority="42" stopIfTrue="1" operator="greaterThan">
      <formula>SUM($D$6:$J$6)</formula>
    </cfRule>
    <cfRule type="cellIs" dxfId="85" priority="41" stopIfTrue="1" operator="lessThan">
      <formula>SUM($D$6:$J$6)</formula>
    </cfRule>
  </conditionalFormatting>
  <conditionalFormatting sqref="C7">
    <cfRule type="cellIs" dxfId="84" priority="40" stopIfTrue="1" operator="greaterThan">
      <formula>SUM($D$7:$J$7)</formula>
    </cfRule>
    <cfRule type="cellIs" dxfId="83" priority="39" stopIfTrue="1" operator="lessThan">
      <formula>SUM($D$7:$J$7)</formula>
    </cfRule>
  </conditionalFormatting>
  <conditionalFormatting sqref="C10">
    <cfRule type="cellIs" dxfId="82" priority="38" stopIfTrue="1" operator="greaterThan">
      <formula>SUM($D$10:$J$10)</formula>
    </cfRule>
    <cfRule type="cellIs" dxfId="81" priority="37" stopIfTrue="1" operator="lessThan">
      <formula>SUM($D$10:$J$10)</formula>
    </cfRule>
  </conditionalFormatting>
  <conditionalFormatting sqref="C11">
    <cfRule type="cellIs" dxfId="80" priority="36" stopIfTrue="1" operator="greaterThan">
      <formula>SUM($D$11:$J$11)</formula>
    </cfRule>
    <cfRule type="cellIs" dxfId="79" priority="35" stopIfTrue="1" operator="lessThan">
      <formula>SUM($D$11:$J$11)</formula>
    </cfRule>
  </conditionalFormatting>
  <conditionalFormatting sqref="C12">
    <cfRule type="cellIs" dxfId="78" priority="34" stopIfTrue="1" operator="greaterThan">
      <formula>SUM($D$12:$J$12)</formula>
    </cfRule>
    <cfRule type="cellIs" dxfId="77" priority="33" stopIfTrue="1" operator="lessThan">
      <formula>SUM($D$12:$J$12)</formula>
    </cfRule>
  </conditionalFormatting>
  <conditionalFormatting sqref="C13">
    <cfRule type="cellIs" dxfId="76" priority="32" stopIfTrue="1" operator="greaterThan">
      <formula>SUM($D$13:$J$13)</formula>
    </cfRule>
    <cfRule type="cellIs" dxfId="75" priority="31" stopIfTrue="1" operator="lessThan">
      <formula>SUM($D$13:$J$13)</formula>
    </cfRule>
  </conditionalFormatting>
  <conditionalFormatting sqref="C15">
    <cfRule type="cellIs" dxfId="74" priority="30" stopIfTrue="1" operator="greaterThan">
      <formula>SUM($D$15:$J$15)</formula>
    </cfRule>
    <cfRule type="cellIs" dxfId="73" priority="29" stopIfTrue="1" operator="lessThan">
      <formula>SUM($D$15:$J$15)</formula>
    </cfRule>
  </conditionalFormatting>
  <conditionalFormatting sqref="C16">
    <cfRule type="cellIs" dxfId="72" priority="28" stopIfTrue="1" operator="greaterThan">
      <formula>SUM($D$16:$J$16)</formula>
    </cfRule>
    <cfRule type="cellIs" dxfId="71" priority="27" stopIfTrue="1" operator="lessThan">
      <formula>SUM($D$16:$J$16)</formula>
    </cfRule>
  </conditionalFormatting>
  <conditionalFormatting sqref="C17">
    <cfRule type="cellIs" dxfId="70" priority="26" stopIfTrue="1" operator="greaterThan">
      <formula>SUM($D$17:$J$17)</formula>
    </cfRule>
    <cfRule type="cellIs" dxfId="69" priority="25" stopIfTrue="1" operator="lessThan">
      <formula>SUM($D$17:$J$17)</formula>
    </cfRule>
  </conditionalFormatting>
  <conditionalFormatting sqref="C19">
    <cfRule type="cellIs" dxfId="68" priority="23" stopIfTrue="1" operator="lessThan">
      <formula>SUM($D$19:$J$19)</formula>
    </cfRule>
    <cfRule type="cellIs" dxfId="67" priority="24" stopIfTrue="1" operator="greaterThan">
      <formula>SUM($D$19:$J$19)</formula>
    </cfRule>
  </conditionalFormatting>
  <conditionalFormatting sqref="C20">
    <cfRule type="cellIs" dxfId="66" priority="22" stopIfTrue="1" operator="greaterThan">
      <formula>SUM($D$20:$J$20)</formula>
    </cfRule>
    <cfRule type="cellIs" dxfId="65" priority="21" stopIfTrue="1" operator="lessThan">
      <formula>SUM($D$20:$J$20)</formula>
    </cfRule>
  </conditionalFormatting>
  <conditionalFormatting sqref="C21">
    <cfRule type="cellIs" dxfId="64" priority="20" stopIfTrue="1" operator="greaterThan">
      <formula>SUM($D$21:$J$21)</formula>
    </cfRule>
    <cfRule type="cellIs" dxfId="63" priority="19" stopIfTrue="1" operator="lessThan">
      <formula>SUM($D$21:$J$21)</formula>
    </cfRule>
  </conditionalFormatting>
  <conditionalFormatting sqref="C22">
    <cfRule type="cellIs" dxfId="62" priority="18" stopIfTrue="1" operator="greaterThan">
      <formula>SUM($D$22:$J$22)</formula>
    </cfRule>
    <cfRule type="cellIs" dxfId="61" priority="17" stopIfTrue="1" operator="lessThan">
      <formula>SUM($D$22:$J$22)</formula>
    </cfRule>
  </conditionalFormatting>
  <conditionalFormatting sqref="C23">
    <cfRule type="cellIs" dxfId="60" priority="16" stopIfTrue="1" operator="greaterThan">
      <formula>SUM($D$23:$J$23)</formula>
    </cfRule>
    <cfRule type="cellIs" dxfId="59" priority="15" stopIfTrue="1" operator="lessThan">
      <formula>SUM($D$23:$J$23)</formula>
    </cfRule>
  </conditionalFormatting>
  <conditionalFormatting sqref="C25">
    <cfRule type="cellIs" dxfId="58" priority="11" stopIfTrue="1" operator="lessThan">
      <formula>SUM($D$25:$J$25)</formula>
    </cfRule>
    <cfRule type="cellIs" dxfId="57" priority="14" stopIfTrue="1" operator="greaterThan">
      <formula>SUM($D$25:$J$25)</formula>
    </cfRule>
  </conditionalFormatting>
  <conditionalFormatting sqref="C26">
    <cfRule type="cellIs" dxfId="56" priority="13" stopIfTrue="1" operator="greaterThan">
      <formula>SUM($D$26:$J$26)</formula>
    </cfRule>
    <cfRule type="cellIs" dxfId="55" priority="12" stopIfTrue="1" operator="lessThan">
      <formula>SUM($D$26:$J$26)</formula>
    </cfRule>
  </conditionalFormatting>
  <conditionalFormatting sqref="C28">
    <cfRule type="cellIs" dxfId="54" priority="10" stopIfTrue="1" operator="greaterThan">
      <formula>SUM($D$28:$J$28)</formula>
    </cfRule>
    <cfRule type="cellIs" dxfId="53" priority="9" stopIfTrue="1" operator="lessThan">
      <formula>SUM($D$28:$J$28)</formula>
    </cfRule>
  </conditionalFormatting>
  <conditionalFormatting sqref="C29">
    <cfRule type="cellIs" dxfId="52" priority="8" stopIfTrue="1" operator="greaterThan">
      <formula>SUM($D$29:$J$29)</formula>
    </cfRule>
    <cfRule type="cellIs" dxfId="51" priority="7" stopIfTrue="1" operator="lessThan">
      <formula>SUM($D$29:$J$29)</formula>
    </cfRule>
  </conditionalFormatting>
  <conditionalFormatting sqref="C30">
    <cfRule type="cellIs" dxfId="50" priority="6" stopIfTrue="1" operator="greaterThan">
      <formula>SUM($D$30:$J$30)</formula>
    </cfRule>
    <cfRule type="cellIs" dxfId="49" priority="5" stopIfTrue="1" operator="lessThan">
      <formula>SUM($D$30:$J$30)</formula>
    </cfRule>
  </conditionalFormatting>
  <conditionalFormatting sqref="C31">
    <cfRule type="cellIs" dxfId="48" priority="4" stopIfTrue="1" operator="greaterThan">
      <formula>SUM($D$31:$J$31)</formula>
    </cfRule>
    <cfRule type="cellIs" dxfId="47" priority="3" stopIfTrue="1" operator="lessThan">
      <formula>SUM($D$31:$J$31)</formula>
    </cfRule>
  </conditionalFormatting>
  <conditionalFormatting sqref="C32">
    <cfRule type="cellIs" dxfId="46" priority="2" stopIfTrue="1" operator="greaterThan">
      <formula>SUM($D$32:$J$32)</formula>
    </cfRule>
    <cfRule type="cellIs" dxfId="45" priority="1" stopIfTrue="1" operator="lessThan">
      <formula>SUM($D$32:$J$32)</formula>
    </cfRule>
  </conditionalFormatting>
  <conditionalFormatting sqref="C33">
    <cfRule type="cellIs" dxfId="44" priority="89" stopIfTrue="1" operator="lessThan">
      <formula>SUM($D$33:$J$33)</formula>
    </cfRule>
    <cfRule type="cellIs" dxfId="43" priority="90" stopIfTrue="1" operator="greaterThan">
      <formula>SUM($D$33:$J$33)</formula>
    </cfRule>
  </conditionalFormatting>
  <printOptions horizontalCentered="1" verticalCentered="1"/>
  <pageMargins left="0" right="0" top="0" bottom="0" header="0.5" footer="0.5"/>
  <pageSetup scale="84" orientation="landscape" r:id="rId1"/>
  <headerFooter>
    <oddHeader>&amp;L&amp;G</oddHeader>
    <oddFooter>&amp;R&amp;P
Revised 04.2024</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E4C41-F1CD-44A7-A932-9C017C45126B}">
  <sheetPr>
    <pageSetUpPr fitToPage="1"/>
  </sheetPr>
  <dimension ref="A1:J31"/>
  <sheetViews>
    <sheetView showZeros="0" showWhiteSpace="0" zoomScaleNormal="100" workbookViewId="0">
      <pane ySplit="4" topLeftCell="A5" activePane="bottomLeft" state="frozen"/>
      <selection activeCell="B7" sqref="B7:G7"/>
      <selection pane="bottomLeft" activeCell="B6" sqref="B6"/>
    </sheetView>
  </sheetViews>
  <sheetFormatPr defaultColWidth="5.54296875" defaultRowHeight="13" x14ac:dyDescent="0.3"/>
  <cols>
    <col min="1" max="1" width="36.453125" style="14" customWidth="1"/>
    <col min="2" max="2" width="31.453125" style="14" customWidth="1"/>
    <col min="3" max="4" width="13" style="14" customWidth="1"/>
    <col min="5" max="5" width="14.54296875" style="14" customWidth="1"/>
    <col min="6" max="6" width="14" style="14" customWidth="1"/>
    <col min="7" max="10" width="13" style="14" customWidth="1"/>
    <col min="11" max="16384" width="5.54296875" style="14"/>
  </cols>
  <sheetData>
    <row r="1" spans="1:10" ht="22.5" customHeight="1" thickBot="1" x14ac:dyDescent="0.35">
      <c r="A1" s="17" t="s">
        <v>48</v>
      </c>
      <c r="J1" s="16" t="s">
        <v>49</v>
      </c>
    </row>
    <row r="2" spans="1:10" x14ac:dyDescent="0.3">
      <c r="A2" s="18" t="s">
        <v>24</v>
      </c>
      <c r="B2" s="66" t="s">
        <v>25</v>
      </c>
      <c r="C2" s="40" t="s">
        <v>35</v>
      </c>
      <c r="D2" s="40"/>
      <c r="E2" s="40"/>
      <c r="F2" s="67"/>
      <c r="G2" s="42"/>
      <c r="H2" s="42"/>
      <c r="I2" s="40"/>
      <c r="J2" s="68"/>
    </row>
    <row r="3" spans="1:10" x14ac:dyDescent="0.3">
      <c r="A3" s="69" t="s">
        <v>26</v>
      </c>
      <c r="B3" s="46" t="s">
        <v>40</v>
      </c>
      <c r="C3" s="97" t="s">
        <v>16</v>
      </c>
      <c r="D3" s="45" t="s">
        <v>34</v>
      </c>
      <c r="E3" s="46" t="s">
        <v>36</v>
      </c>
      <c r="F3" s="70" t="s">
        <v>36</v>
      </c>
      <c r="G3" s="71" t="s">
        <v>37</v>
      </c>
      <c r="H3" s="71" t="s">
        <v>37</v>
      </c>
      <c r="I3" s="45" t="s">
        <v>16</v>
      </c>
      <c r="J3" s="72" t="s">
        <v>38</v>
      </c>
    </row>
    <row r="4" spans="1:10" ht="13.5" thickBot="1" x14ac:dyDescent="0.35">
      <c r="A4" s="22"/>
      <c r="B4" s="36" t="s">
        <v>41</v>
      </c>
      <c r="C4" s="49" t="s">
        <v>19</v>
      </c>
      <c r="D4" s="49" t="s">
        <v>33</v>
      </c>
      <c r="E4" s="49" t="s">
        <v>2</v>
      </c>
      <c r="F4" s="49" t="s">
        <v>3</v>
      </c>
      <c r="G4" s="49" t="s">
        <v>2</v>
      </c>
      <c r="H4" s="49" t="s">
        <v>3</v>
      </c>
      <c r="I4" s="49" t="s">
        <v>17</v>
      </c>
      <c r="J4" s="73" t="s">
        <v>39</v>
      </c>
    </row>
    <row r="5" spans="1:10" ht="12" customHeight="1" x14ac:dyDescent="0.3">
      <c r="A5" s="74" t="s">
        <v>107</v>
      </c>
      <c r="B5" s="15"/>
      <c r="C5" s="94"/>
      <c r="D5" s="80"/>
      <c r="E5" s="80"/>
      <c r="F5" s="80"/>
      <c r="G5" s="80"/>
      <c r="H5" s="81"/>
      <c r="I5" s="80"/>
      <c r="J5" s="82"/>
    </row>
    <row r="6" spans="1:10" ht="20.149999999999999" customHeight="1" x14ac:dyDescent="0.3">
      <c r="A6" s="78"/>
      <c r="B6" s="4"/>
      <c r="C6" s="93"/>
      <c r="D6" s="3"/>
      <c r="E6" s="3"/>
      <c r="F6" s="3"/>
      <c r="G6" s="3"/>
      <c r="H6" s="7"/>
      <c r="I6" s="3"/>
      <c r="J6" s="8"/>
    </row>
    <row r="7" spans="1:10" ht="20.149999999999999" customHeight="1" x14ac:dyDescent="0.3">
      <c r="A7" s="28"/>
      <c r="B7" s="76"/>
      <c r="C7" s="95"/>
      <c r="D7" s="60"/>
      <c r="E7" s="60"/>
      <c r="F7" s="60"/>
      <c r="G7" s="60"/>
      <c r="H7" s="61"/>
      <c r="I7" s="60"/>
      <c r="J7" s="62"/>
    </row>
    <row r="8" spans="1:10" ht="12" customHeight="1" x14ac:dyDescent="0.3">
      <c r="A8" s="74" t="s">
        <v>108</v>
      </c>
      <c r="B8" s="15"/>
      <c r="C8" s="94"/>
      <c r="D8" s="80"/>
      <c r="E8" s="80"/>
      <c r="F8" s="80"/>
      <c r="G8" s="80"/>
      <c r="H8" s="81"/>
      <c r="I8" s="80"/>
      <c r="J8" s="82"/>
    </row>
    <row r="9" spans="1:10" ht="20.149999999999999" customHeight="1" x14ac:dyDescent="0.3">
      <c r="A9" s="74"/>
      <c r="B9" s="4"/>
      <c r="C9" s="93"/>
      <c r="D9" s="3"/>
      <c r="E9" s="3"/>
      <c r="F9" s="3"/>
      <c r="G9" s="3"/>
      <c r="H9" s="7"/>
      <c r="I9" s="3"/>
      <c r="J9" s="8"/>
    </row>
    <row r="10" spans="1:10" ht="20.149999999999999" customHeight="1" x14ac:dyDescent="0.3">
      <c r="A10" s="28"/>
      <c r="B10" s="76"/>
      <c r="C10" s="95"/>
      <c r="D10" s="60"/>
      <c r="E10" s="60"/>
      <c r="F10" s="60"/>
      <c r="G10" s="60"/>
      <c r="H10" s="61"/>
      <c r="I10" s="60"/>
      <c r="J10" s="62"/>
    </row>
    <row r="11" spans="1:10" ht="12" customHeight="1" x14ac:dyDescent="0.3">
      <c r="A11" s="74" t="s">
        <v>109</v>
      </c>
      <c r="B11" s="15"/>
      <c r="C11" s="94"/>
      <c r="D11" s="80"/>
      <c r="E11" s="80"/>
      <c r="F11" s="80"/>
      <c r="G11" s="80"/>
      <c r="H11" s="81"/>
      <c r="I11" s="80"/>
      <c r="J11" s="82"/>
    </row>
    <row r="12" spans="1:10" ht="20.149999999999999" customHeight="1" x14ac:dyDescent="0.3">
      <c r="A12" s="78"/>
      <c r="B12" s="4"/>
      <c r="C12" s="93"/>
      <c r="D12" s="3"/>
      <c r="E12" s="3"/>
      <c r="F12" s="3"/>
      <c r="G12" s="3"/>
      <c r="H12" s="7"/>
      <c r="I12" s="3"/>
      <c r="J12" s="8"/>
    </row>
    <row r="13" spans="1:10" ht="20.149999999999999" customHeight="1" x14ac:dyDescent="0.3">
      <c r="A13" s="78"/>
      <c r="B13" s="4"/>
      <c r="C13" s="93"/>
      <c r="D13" s="3"/>
      <c r="E13" s="3"/>
      <c r="F13" s="3"/>
      <c r="G13" s="3"/>
      <c r="H13" s="7"/>
      <c r="I13" s="3"/>
      <c r="J13" s="8"/>
    </row>
    <row r="14" spans="1:10" ht="20.149999999999999" customHeight="1" x14ac:dyDescent="0.3">
      <c r="A14" s="79"/>
      <c r="B14" s="77"/>
      <c r="C14" s="95"/>
      <c r="D14" s="60"/>
      <c r="E14" s="60"/>
      <c r="F14" s="60"/>
      <c r="G14" s="60"/>
      <c r="H14" s="61"/>
      <c r="I14" s="60"/>
      <c r="J14" s="62"/>
    </row>
    <row r="15" spans="1:10" ht="12" customHeight="1" x14ac:dyDescent="0.3">
      <c r="A15" s="74" t="s">
        <v>110</v>
      </c>
      <c r="B15" s="15"/>
      <c r="C15" s="94"/>
      <c r="D15" s="80"/>
      <c r="E15" s="80"/>
      <c r="F15" s="80"/>
      <c r="G15" s="80"/>
      <c r="H15" s="81"/>
      <c r="I15" s="80"/>
      <c r="J15" s="82"/>
    </row>
    <row r="16" spans="1:10" ht="20.149999999999999" customHeight="1" x14ac:dyDescent="0.3">
      <c r="A16" s="74"/>
      <c r="B16" s="4"/>
      <c r="C16" s="93"/>
      <c r="D16" s="3"/>
      <c r="E16" s="3"/>
      <c r="F16" s="3"/>
      <c r="G16" s="3"/>
      <c r="H16" s="7"/>
      <c r="I16" s="3"/>
      <c r="J16" s="8"/>
    </row>
    <row r="17" spans="1:10" ht="20.149999999999999" customHeight="1" x14ac:dyDescent="0.3">
      <c r="A17" s="74"/>
      <c r="B17" s="4"/>
      <c r="C17" s="93"/>
      <c r="D17" s="3"/>
      <c r="E17" s="3"/>
      <c r="F17" s="3"/>
      <c r="G17" s="3"/>
      <c r="H17" s="7"/>
      <c r="I17" s="3"/>
      <c r="J17" s="8"/>
    </row>
    <row r="18" spans="1:10" ht="20.149999999999999" customHeight="1" x14ac:dyDescent="0.3">
      <c r="A18" s="74"/>
      <c r="B18" s="4"/>
      <c r="C18" s="93"/>
      <c r="D18" s="3"/>
      <c r="E18" s="3"/>
      <c r="F18" s="3"/>
      <c r="G18" s="3"/>
      <c r="H18" s="7"/>
      <c r="I18" s="3"/>
      <c r="J18" s="8"/>
    </row>
    <row r="19" spans="1:10" ht="20.149999999999999" customHeight="1" x14ac:dyDescent="0.3">
      <c r="A19" s="74"/>
      <c r="B19" s="4"/>
      <c r="C19" s="93"/>
      <c r="D19" s="3"/>
      <c r="E19" s="3"/>
      <c r="F19" s="3"/>
      <c r="G19" s="3"/>
      <c r="H19" s="7"/>
      <c r="I19" s="3"/>
      <c r="J19" s="8"/>
    </row>
    <row r="20" spans="1:10" ht="20.149999999999999" customHeight="1" x14ac:dyDescent="0.3">
      <c r="A20" s="28"/>
      <c r="B20" s="76"/>
      <c r="C20" s="95"/>
      <c r="D20" s="60"/>
      <c r="E20" s="60"/>
      <c r="F20" s="60"/>
      <c r="G20" s="60"/>
      <c r="H20" s="61"/>
      <c r="I20" s="60"/>
      <c r="J20" s="62"/>
    </row>
    <row r="21" spans="1:10" ht="12" customHeight="1" x14ac:dyDescent="0.3">
      <c r="A21" s="74" t="s">
        <v>111</v>
      </c>
      <c r="B21" s="15"/>
      <c r="C21" s="94"/>
      <c r="D21" s="80"/>
      <c r="E21" s="80"/>
      <c r="F21" s="80"/>
      <c r="G21" s="80"/>
      <c r="H21" s="81"/>
      <c r="I21" s="80"/>
      <c r="J21" s="82"/>
    </row>
    <row r="22" spans="1:10" ht="20.149999999999999" customHeight="1" x14ac:dyDescent="0.3">
      <c r="A22" s="74"/>
      <c r="B22" s="4"/>
      <c r="C22" s="93"/>
      <c r="D22" s="3"/>
      <c r="E22" s="3"/>
      <c r="F22" s="3"/>
      <c r="G22" s="3"/>
      <c r="H22" s="7"/>
      <c r="I22" s="3"/>
      <c r="J22" s="8"/>
    </row>
    <row r="23" spans="1:10" ht="20.149999999999999" customHeight="1" x14ac:dyDescent="0.3">
      <c r="A23" s="28"/>
      <c r="B23" s="76"/>
      <c r="C23" s="95"/>
      <c r="D23" s="60"/>
      <c r="E23" s="60"/>
      <c r="F23" s="60"/>
      <c r="G23" s="60"/>
      <c r="H23" s="61"/>
      <c r="I23" s="60"/>
      <c r="J23" s="62"/>
    </row>
    <row r="24" spans="1:10" ht="12" customHeight="1" x14ac:dyDescent="0.3">
      <c r="A24" s="74" t="s">
        <v>112</v>
      </c>
      <c r="B24" s="15"/>
      <c r="C24" s="94"/>
      <c r="D24" s="80"/>
      <c r="E24" s="80"/>
      <c r="F24" s="80"/>
      <c r="G24" s="80"/>
      <c r="H24" s="81"/>
      <c r="I24" s="80"/>
      <c r="J24" s="82"/>
    </row>
    <row r="25" spans="1:10" ht="20.149999999999999" customHeight="1" x14ac:dyDescent="0.3">
      <c r="A25" s="74"/>
      <c r="B25" s="4"/>
      <c r="C25" s="93"/>
      <c r="D25" s="3"/>
      <c r="E25" s="3"/>
      <c r="F25" s="3"/>
      <c r="G25" s="3"/>
      <c r="H25" s="7"/>
      <c r="I25" s="3"/>
      <c r="J25" s="8"/>
    </row>
    <row r="26" spans="1:10" ht="20.149999999999999" customHeight="1" x14ac:dyDescent="0.3">
      <c r="A26" s="74"/>
      <c r="B26" s="4"/>
      <c r="C26" s="93"/>
      <c r="D26" s="3"/>
      <c r="E26" s="3"/>
      <c r="F26" s="3"/>
      <c r="G26" s="3"/>
      <c r="H26" s="7"/>
      <c r="I26" s="3"/>
      <c r="J26" s="8"/>
    </row>
    <row r="27" spans="1:10" ht="20.149999999999999" customHeight="1" x14ac:dyDescent="0.3">
      <c r="A27" s="74"/>
      <c r="B27" s="4"/>
      <c r="C27" s="93"/>
      <c r="D27" s="3"/>
      <c r="E27" s="3"/>
      <c r="F27" s="3"/>
      <c r="G27" s="3"/>
      <c r="H27" s="7"/>
      <c r="I27" s="3"/>
      <c r="J27" s="8"/>
    </row>
    <row r="28" spans="1:10" ht="20.149999999999999" customHeight="1" x14ac:dyDescent="0.3">
      <c r="A28" s="74"/>
      <c r="B28" s="4"/>
      <c r="C28" s="93"/>
      <c r="D28" s="3"/>
      <c r="E28" s="3"/>
      <c r="F28" s="3"/>
      <c r="G28" s="3"/>
      <c r="H28" s="7"/>
      <c r="I28" s="3"/>
      <c r="J28" s="8"/>
    </row>
    <row r="29" spans="1:10" ht="20.149999999999999" customHeight="1" x14ac:dyDescent="0.3">
      <c r="A29" s="74"/>
      <c r="B29" s="4"/>
      <c r="C29" s="93"/>
      <c r="D29" s="3"/>
      <c r="E29" s="3"/>
      <c r="F29" s="3"/>
      <c r="G29" s="3"/>
      <c r="H29" s="7"/>
      <c r="I29" s="3"/>
      <c r="J29" s="8"/>
    </row>
    <row r="30" spans="1:10" ht="20.149999999999999" customHeight="1" thickBot="1" x14ac:dyDescent="0.35">
      <c r="A30" s="75"/>
      <c r="B30" s="86"/>
      <c r="C30" s="96"/>
      <c r="D30" s="12"/>
      <c r="E30" s="12"/>
      <c r="F30" s="12"/>
      <c r="G30" s="12"/>
      <c r="H30" s="65"/>
      <c r="I30" s="12"/>
      <c r="J30" s="13"/>
    </row>
    <row r="31" spans="1:10" ht="21.75" customHeight="1" thickBot="1" x14ac:dyDescent="0.35">
      <c r="A31" s="108" t="s">
        <v>23</v>
      </c>
      <c r="B31" s="85" t="s">
        <v>44</v>
      </c>
      <c r="C31" s="98">
        <f t="shared" ref="C31:J31" si="0">SUM(C5:C30)</f>
        <v>0</v>
      </c>
      <c r="D31" s="98">
        <f t="shared" si="0"/>
        <v>0</v>
      </c>
      <c r="E31" s="98">
        <f t="shared" si="0"/>
        <v>0</v>
      </c>
      <c r="F31" s="98">
        <f t="shared" si="0"/>
        <v>0</v>
      </c>
      <c r="G31" s="98">
        <f t="shared" si="0"/>
        <v>0</v>
      </c>
      <c r="H31" s="98">
        <f t="shared" si="0"/>
        <v>0</v>
      </c>
      <c r="I31" s="98">
        <f t="shared" si="0"/>
        <v>0</v>
      </c>
      <c r="J31" s="111">
        <f t="shared" si="0"/>
        <v>0</v>
      </c>
    </row>
  </sheetData>
  <sheetProtection password="FC38" sheet="1" objects="1" scenarios="1" selectLockedCells="1"/>
  <conditionalFormatting sqref="C6">
    <cfRule type="cellIs" dxfId="42" priority="42" stopIfTrue="1" operator="greaterThan">
      <formula>SUM($D$6:$J$6)</formula>
    </cfRule>
    <cfRule type="cellIs" dxfId="41" priority="41" stopIfTrue="1" operator="lessThan">
      <formula>SUM($D$6:$J$6)</formula>
    </cfRule>
  </conditionalFormatting>
  <conditionalFormatting sqref="C7">
    <cfRule type="cellIs" dxfId="40" priority="39" stopIfTrue="1" operator="lessThan">
      <formula>SUM($D$7:$J$7)</formula>
    </cfRule>
    <cfRule type="cellIs" dxfId="39" priority="40" stopIfTrue="1" operator="greaterThan">
      <formula>SUM($D$7:$J$7)</formula>
    </cfRule>
  </conditionalFormatting>
  <conditionalFormatting sqref="C9">
    <cfRule type="cellIs" dxfId="38" priority="37" stopIfTrue="1" operator="greaterThan">
      <formula>SUM($D$9:$J$9)</formula>
    </cfRule>
    <cfRule type="cellIs" dxfId="37" priority="36" stopIfTrue="1" operator="lessThan">
      <formula>SUM($D$9:$J$9)</formula>
    </cfRule>
  </conditionalFormatting>
  <conditionalFormatting sqref="C10">
    <cfRule type="cellIs" dxfId="36" priority="34" stopIfTrue="1" operator="lessThan">
      <formula>SUM($D$10:$J$10)</formula>
    </cfRule>
    <cfRule type="cellIs" dxfId="35" priority="35" stopIfTrue="1" operator="greaterThan">
      <formula>SUM($D$10:$J$10)</formula>
    </cfRule>
  </conditionalFormatting>
  <conditionalFormatting sqref="C12">
    <cfRule type="cellIs" dxfId="34" priority="33" stopIfTrue="1" operator="greaterThan">
      <formula>SUM($D$12:$J$12)</formula>
    </cfRule>
    <cfRule type="cellIs" dxfId="33" priority="32" stopIfTrue="1" operator="lessThan">
      <formula>SUM($D$12:$J$12)</formula>
    </cfRule>
  </conditionalFormatting>
  <conditionalFormatting sqref="C13">
    <cfRule type="cellIs" dxfId="32" priority="31" stopIfTrue="1" operator="greaterThan">
      <formula>SUM($D$13:$J$13)</formula>
    </cfRule>
    <cfRule type="cellIs" dxfId="31" priority="30" stopIfTrue="1" operator="lessThan">
      <formula>SUM($D$13:$J$13)</formula>
    </cfRule>
  </conditionalFormatting>
  <conditionalFormatting sqref="C14">
    <cfRule type="cellIs" dxfId="30" priority="29" stopIfTrue="1" operator="greaterThan">
      <formula>SUM($D$14:$J$14)</formula>
    </cfRule>
    <cfRule type="cellIs" dxfId="29" priority="28" stopIfTrue="1" operator="lessThan">
      <formula>SUM($D$14:$J$14)</formula>
    </cfRule>
  </conditionalFormatting>
  <conditionalFormatting sqref="C16">
    <cfRule type="cellIs" dxfId="28" priority="27" stopIfTrue="1" operator="greaterThan">
      <formula>SUM($D$16:$J$16)</formula>
    </cfRule>
    <cfRule type="cellIs" dxfId="27" priority="26" stopIfTrue="1" operator="lessThan">
      <formula>SUM($D$16:$J$16)</formula>
    </cfRule>
  </conditionalFormatting>
  <conditionalFormatting sqref="C17">
    <cfRule type="cellIs" dxfId="26" priority="25" stopIfTrue="1" operator="greaterThan">
      <formula>SUM($D$17:$J$17)</formula>
    </cfRule>
    <cfRule type="cellIs" dxfId="25" priority="24" stopIfTrue="1" operator="lessThan">
      <formula>SUM($D$17:$J$17)</formula>
    </cfRule>
  </conditionalFormatting>
  <conditionalFormatting sqref="C18">
    <cfRule type="cellIs" dxfId="24" priority="22" stopIfTrue="1" operator="lessThan">
      <formula>SUM($D$18:$J$18)</formula>
    </cfRule>
    <cfRule type="cellIs" dxfId="23" priority="23" stopIfTrue="1" operator="greaterThan">
      <formula>SUM($D$18:$J$18)</formula>
    </cfRule>
  </conditionalFormatting>
  <conditionalFormatting sqref="C19">
    <cfRule type="cellIs" dxfId="22" priority="21" stopIfTrue="1" operator="greaterThan">
      <formula>SUM($D$19:$J$19)</formula>
    </cfRule>
    <cfRule type="cellIs" dxfId="21" priority="20" stopIfTrue="1" operator="lessThan">
      <formula>SUM($D$19:$J$19)</formula>
    </cfRule>
  </conditionalFormatting>
  <conditionalFormatting sqref="C20">
    <cfRule type="cellIs" dxfId="20" priority="19" stopIfTrue="1" operator="greaterThan">
      <formula>SUM($D$20:$J$20)</formula>
    </cfRule>
    <cfRule type="cellIs" dxfId="19" priority="18" stopIfTrue="1" operator="lessThan">
      <formula>SUM($D$20:$J$20)</formula>
    </cfRule>
  </conditionalFormatting>
  <conditionalFormatting sqref="C22">
    <cfRule type="cellIs" dxfId="18" priority="17" stopIfTrue="1" operator="greaterThan">
      <formula>SUM($D$22:$J$22)</formula>
    </cfRule>
    <cfRule type="cellIs" dxfId="17" priority="16" stopIfTrue="1" operator="lessThan">
      <formula>SUM($D$22:$J$22)</formula>
    </cfRule>
  </conditionalFormatting>
  <conditionalFormatting sqref="C23">
    <cfRule type="cellIs" dxfId="16" priority="15" stopIfTrue="1" operator="greaterThan">
      <formula>SUM($D$23:$J$23)</formula>
    </cfRule>
    <cfRule type="cellIs" dxfId="15" priority="14" stopIfTrue="1" operator="lessThan">
      <formula>SUM($D$23:$J$23)</formula>
    </cfRule>
  </conditionalFormatting>
  <conditionalFormatting sqref="C25">
    <cfRule type="cellIs" dxfId="14" priority="12" stopIfTrue="1" operator="lessThan">
      <formula>SUM($D$25:$J$25)</formula>
    </cfRule>
    <cfRule type="cellIs" dxfId="13" priority="13" stopIfTrue="1" operator="greaterThan">
      <formula>SUM($D$25:$J$25)</formula>
    </cfRule>
  </conditionalFormatting>
  <conditionalFormatting sqref="C26">
    <cfRule type="cellIs" dxfId="12" priority="11" stopIfTrue="1" operator="greaterThan">
      <formula>SUM($D$26:$J$26)</formula>
    </cfRule>
    <cfRule type="cellIs" dxfId="11" priority="10" stopIfTrue="1" operator="lessThan">
      <formula>SUM($D$26:$J$26)</formula>
    </cfRule>
  </conditionalFormatting>
  <conditionalFormatting sqref="C27">
    <cfRule type="cellIs" dxfId="10" priority="8" stopIfTrue="1" operator="greaterThan">
      <formula>SUM($D$27:$J$27)</formula>
    </cfRule>
    <cfRule type="cellIs" dxfId="9" priority="7" stopIfTrue="1" operator="lessThan">
      <formula>SUM($D$27:$J$27)</formula>
    </cfRule>
  </conditionalFormatting>
  <conditionalFormatting sqref="C28">
    <cfRule type="cellIs" dxfId="8" priority="5" stopIfTrue="1" operator="lessThan">
      <formula>SUM($D$28:$J$28)</formula>
    </cfRule>
    <cfRule type="cellIs" dxfId="7" priority="6" stopIfTrue="1" operator="greaterThan">
      <formula>SUM($D$28:$J$28)</formula>
    </cfRule>
  </conditionalFormatting>
  <conditionalFormatting sqref="C29">
    <cfRule type="cellIs" dxfId="6" priority="4" stopIfTrue="1" operator="greaterThan">
      <formula>SUM($D$29:$J$29)</formula>
    </cfRule>
    <cfRule type="cellIs" dxfId="5" priority="3" stopIfTrue="1" operator="lessThan">
      <formula>SUM($D$29:$J$29)</formula>
    </cfRule>
  </conditionalFormatting>
  <conditionalFormatting sqref="C30">
    <cfRule type="cellIs" dxfId="4" priority="2" stopIfTrue="1" operator="greaterThan">
      <formula>SUM($D$30:$J$30)</formula>
    </cfRule>
    <cfRule type="cellIs" dxfId="3" priority="1" stopIfTrue="1" operator="lessThan">
      <formula>SUM($D$30:$J$30)</formula>
    </cfRule>
  </conditionalFormatting>
  <conditionalFormatting sqref="C31">
    <cfRule type="cellIs" dxfId="2" priority="45" stopIfTrue="1" operator="lessThan">
      <formula>SUM($D$31:$J$31)</formula>
    </cfRule>
    <cfRule type="cellIs" dxfId="1" priority="46" stopIfTrue="1" operator="greaterThan">
      <formula>SUM($D$31:$J$31)</formula>
    </cfRule>
  </conditionalFormatting>
  <conditionalFormatting sqref="D31:J31">
    <cfRule type="cellIs" dxfId="0" priority="47" stopIfTrue="1" operator="greaterThan">
      <formula>$C$31</formula>
    </cfRule>
  </conditionalFormatting>
  <printOptions horizontalCentered="1" verticalCentered="1"/>
  <pageMargins left="0" right="0" top="0" bottom="0" header="0.5" footer="0.5"/>
  <pageSetup scale="82" orientation="landscape" r:id="rId1"/>
  <headerFooter>
    <oddHeader>&amp;L&amp;G</oddHeader>
    <oddFooter>&amp;R&amp;P
Revised 04.2024</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DAE12-FCA1-4AB0-93B3-7F2C46AFDF45}">
  <sheetPr>
    <tabColor rgb="FFFFFF00"/>
  </sheetPr>
  <dimension ref="A1:B45"/>
  <sheetViews>
    <sheetView topLeftCell="B1" workbookViewId="0">
      <selection activeCell="B13" sqref="B13"/>
    </sheetView>
  </sheetViews>
  <sheetFormatPr defaultRowHeight="12.5" x14ac:dyDescent="0.25"/>
  <cols>
    <col min="2" max="2" width="220.26953125" bestFit="1" customWidth="1"/>
  </cols>
  <sheetData>
    <row r="1" spans="1:2" ht="21" x14ac:dyDescent="0.5">
      <c r="A1" s="265" t="s">
        <v>142</v>
      </c>
      <c r="B1" s="265"/>
    </row>
    <row r="2" spans="1:2" ht="18.5" x14ac:dyDescent="0.45">
      <c r="A2" s="266" t="s">
        <v>143</v>
      </c>
      <c r="B2" s="267"/>
    </row>
    <row r="3" spans="1:2" ht="15.5" x14ac:dyDescent="0.35">
      <c r="A3" s="153"/>
      <c r="B3" s="154"/>
    </row>
    <row r="4" spans="1:2" ht="15.5" x14ac:dyDescent="0.35">
      <c r="A4" s="153" t="s">
        <v>144</v>
      </c>
      <c r="B4" s="154" t="s">
        <v>145</v>
      </c>
    </row>
    <row r="5" spans="1:2" ht="15.5" x14ac:dyDescent="0.35">
      <c r="A5" s="153"/>
      <c r="B5" s="154"/>
    </row>
    <row r="6" spans="1:2" ht="15.5" x14ac:dyDescent="0.35">
      <c r="A6" s="268" t="s">
        <v>146</v>
      </c>
      <c r="B6" s="268"/>
    </row>
    <row r="7" spans="1:2" ht="15.5" x14ac:dyDescent="0.35">
      <c r="A7" s="155"/>
      <c r="B7" s="156"/>
    </row>
    <row r="8" spans="1:2" ht="15.5" x14ac:dyDescent="0.35">
      <c r="A8" s="153">
        <v>1</v>
      </c>
      <c r="B8" s="154" t="s">
        <v>147</v>
      </c>
    </row>
    <row r="9" spans="1:2" ht="15.5" x14ac:dyDescent="0.35">
      <c r="A9" s="153">
        <v>2</v>
      </c>
      <c r="B9" s="154" t="s">
        <v>148</v>
      </c>
    </row>
    <row r="10" spans="1:2" ht="15.5" x14ac:dyDescent="0.35">
      <c r="A10" s="153">
        <v>3</v>
      </c>
      <c r="B10" s="154" t="s">
        <v>149</v>
      </c>
    </row>
    <row r="11" spans="1:2" ht="15.5" x14ac:dyDescent="0.35">
      <c r="A11" s="153">
        <v>4</v>
      </c>
      <c r="B11" s="154" t="s">
        <v>150</v>
      </c>
    </row>
    <row r="12" spans="1:2" ht="15.5" x14ac:dyDescent="0.35">
      <c r="A12" s="153">
        <v>5</v>
      </c>
      <c r="B12" s="154" t="s">
        <v>151</v>
      </c>
    </row>
    <row r="13" spans="1:2" ht="15.5" x14ac:dyDescent="0.35">
      <c r="A13" s="153">
        <v>6</v>
      </c>
      <c r="B13" s="154" t="s">
        <v>152</v>
      </c>
    </row>
    <row r="14" spans="1:2" ht="15.5" x14ac:dyDescent="0.35">
      <c r="A14" s="153">
        <v>7</v>
      </c>
      <c r="B14" s="154" t="s">
        <v>153</v>
      </c>
    </row>
    <row r="15" spans="1:2" ht="15.5" x14ac:dyDescent="0.35">
      <c r="A15" s="153">
        <v>8</v>
      </c>
      <c r="B15" s="154" t="s">
        <v>154</v>
      </c>
    </row>
    <row r="16" spans="1:2" ht="15.5" x14ac:dyDescent="0.35">
      <c r="A16" s="153">
        <v>9</v>
      </c>
      <c r="B16" s="154" t="s">
        <v>155</v>
      </c>
    </row>
    <row r="17" spans="1:2" ht="15.5" x14ac:dyDescent="0.35">
      <c r="A17" s="153">
        <v>10</v>
      </c>
      <c r="B17" s="154" t="s">
        <v>156</v>
      </c>
    </row>
    <row r="18" spans="1:2" ht="15.5" x14ac:dyDescent="0.35">
      <c r="A18" s="153">
        <v>11</v>
      </c>
      <c r="B18" s="154" t="s">
        <v>157</v>
      </c>
    </row>
    <row r="19" spans="1:2" ht="15.5" x14ac:dyDescent="0.35">
      <c r="A19" s="153">
        <v>12</v>
      </c>
      <c r="B19" s="154" t="s">
        <v>158</v>
      </c>
    </row>
    <row r="20" spans="1:2" ht="15.5" x14ac:dyDescent="0.35">
      <c r="A20" s="153">
        <v>13</v>
      </c>
      <c r="B20" s="154" t="s">
        <v>159</v>
      </c>
    </row>
    <row r="21" spans="1:2" ht="15.5" x14ac:dyDescent="0.35">
      <c r="A21" s="153">
        <v>14</v>
      </c>
      <c r="B21" s="154" t="s">
        <v>160</v>
      </c>
    </row>
    <row r="22" spans="1:2" ht="15.5" x14ac:dyDescent="0.35">
      <c r="A22" s="153">
        <v>15</v>
      </c>
      <c r="B22" s="154" t="s">
        <v>161</v>
      </c>
    </row>
    <row r="23" spans="1:2" ht="15.5" x14ac:dyDescent="0.35">
      <c r="A23" s="153">
        <v>16</v>
      </c>
      <c r="B23" s="154" t="s">
        <v>162</v>
      </c>
    </row>
    <row r="24" spans="1:2" ht="15.5" x14ac:dyDescent="0.35">
      <c r="A24" s="153">
        <v>17</v>
      </c>
      <c r="B24" s="154" t="s">
        <v>163</v>
      </c>
    </row>
    <row r="25" spans="1:2" ht="15.5" x14ac:dyDescent="0.35">
      <c r="A25" s="153">
        <v>18</v>
      </c>
      <c r="B25" s="154" t="s">
        <v>164</v>
      </c>
    </row>
    <row r="26" spans="1:2" ht="15.5" x14ac:dyDescent="0.35">
      <c r="A26" s="153">
        <v>19</v>
      </c>
      <c r="B26" s="154" t="s">
        <v>244</v>
      </c>
    </row>
    <row r="27" spans="1:2" ht="41.5" customHeight="1" x14ac:dyDescent="0.25">
      <c r="A27" s="269" t="s">
        <v>245</v>
      </c>
      <c r="B27" s="269"/>
    </row>
    <row r="28" spans="1:2" ht="15.5" x14ac:dyDescent="0.35">
      <c r="A28" s="157">
        <v>26</v>
      </c>
      <c r="B28" s="158" t="s">
        <v>246</v>
      </c>
    </row>
    <row r="29" spans="1:2" ht="15.5" x14ac:dyDescent="0.35">
      <c r="A29" s="157">
        <v>27</v>
      </c>
      <c r="B29" s="158" t="s">
        <v>247</v>
      </c>
    </row>
    <row r="30" spans="1:2" ht="31" x14ac:dyDescent="0.35">
      <c r="A30" s="157">
        <v>28</v>
      </c>
      <c r="B30" s="240" t="s">
        <v>248</v>
      </c>
    </row>
    <row r="31" spans="1:2" ht="15.5" x14ac:dyDescent="0.35">
      <c r="A31" s="157">
        <v>29</v>
      </c>
      <c r="B31" s="158" t="s">
        <v>249</v>
      </c>
    </row>
    <row r="32" spans="1:2" ht="15.5" x14ac:dyDescent="0.35">
      <c r="A32" s="157">
        <v>30</v>
      </c>
      <c r="B32" s="158" t="s">
        <v>250</v>
      </c>
    </row>
    <row r="33" spans="1:2" ht="15.5" x14ac:dyDescent="0.35">
      <c r="A33" s="153">
        <v>31</v>
      </c>
      <c r="B33" s="154" t="s">
        <v>251</v>
      </c>
    </row>
    <row r="34" spans="1:2" ht="15.5" x14ac:dyDescent="0.35">
      <c r="A34" s="153">
        <v>32</v>
      </c>
      <c r="B34" s="154" t="s">
        <v>252</v>
      </c>
    </row>
    <row r="35" spans="1:2" ht="15.5" x14ac:dyDescent="0.35">
      <c r="A35" s="153">
        <v>33</v>
      </c>
      <c r="B35" s="154" t="s">
        <v>253</v>
      </c>
    </row>
    <row r="36" spans="1:2" ht="15.5" x14ac:dyDescent="0.35">
      <c r="A36" s="153">
        <v>34</v>
      </c>
      <c r="B36" s="154" t="s">
        <v>254</v>
      </c>
    </row>
    <row r="37" spans="1:2" ht="15.5" x14ac:dyDescent="0.35">
      <c r="A37" s="153">
        <v>35</v>
      </c>
      <c r="B37" s="154" t="s">
        <v>255</v>
      </c>
    </row>
    <row r="38" spans="1:2" ht="15.5" x14ac:dyDescent="0.35">
      <c r="A38" s="153">
        <v>36</v>
      </c>
      <c r="B38" s="154" t="s">
        <v>256</v>
      </c>
    </row>
    <row r="39" spans="1:2" ht="15.5" x14ac:dyDescent="0.35">
      <c r="A39" s="153">
        <v>37</v>
      </c>
      <c r="B39" s="154" t="s">
        <v>257</v>
      </c>
    </row>
    <row r="40" spans="1:2" ht="15.5" x14ac:dyDescent="0.35">
      <c r="A40" s="153">
        <v>38</v>
      </c>
      <c r="B40" s="154" t="s">
        <v>258</v>
      </c>
    </row>
    <row r="41" spans="1:2" ht="15.5" x14ac:dyDescent="0.35">
      <c r="A41" s="153">
        <v>39</v>
      </c>
      <c r="B41" s="154" t="s">
        <v>259</v>
      </c>
    </row>
    <row r="42" spans="1:2" ht="15.5" x14ac:dyDescent="0.35">
      <c r="A42" s="153">
        <v>40</v>
      </c>
      <c r="B42" s="154" t="s">
        <v>260</v>
      </c>
    </row>
    <row r="43" spans="1:2" ht="15.5" x14ac:dyDescent="0.35">
      <c r="A43" s="153">
        <v>41</v>
      </c>
      <c r="B43" s="154" t="s">
        <v>261</v>
      </c>
    </row>
    <row r="44" spans="1:2" x14ac:dyDescent="0.25">
      <c r="A44" s="159"/>
    </row>
    <row r="45" spans="1:2" x14ac:dyDescent="0.25">
      <c r="A45" s="159"/>
    </row>
  </sheetData>
  <sheetProtection algorithmName="SHA-512" hashValue="ONXU7ypwCX7Aenph3KFj3fkzbWd00qsnCCavFl+1kutHj3hjOZ/LWTRmp3N0DTmkibTQbvefOOSNzZbylGFiKg==" saltValue="tct1lnpUOK9XLuW4rbCK5g==" spinCount="100000" sheet="1" objects="1" scenarios="1"/>
  <mergeCells count="4">
    <mergeCell ref="A1:B1"/>
    <mergeCell ref="A2:B2"/>
    <mergeCell ref="A6:B6"/>
    <mergeCell ref="A27:B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0AF7D9D0891A44872F83A7BA23DB43" ma:contentTypeVersion="19" ma:contentTypeDescription="Create a new document." ma:contentTypeScope="" ma:versionID="9dec620ddd8bddb941ac6915e568670a">
  <xsd:schema xmlns:xsd="http://www.w3.org/2001/XMLSchema" xmlns:xs="http://www.w3.org/2001/XMLSchema" xmlns:p="http://schemas.microsoft.com/office/2006/metadata/properties" xmlns:ns2="45250c06-7b89-449c-9602-10a0ed5d06e0" xmlns:ns3="23446158-b58d-4116-92ab-415b371ffcc7" targetNamespace="http://schemas.microsoft.com/office/2006/metadata/properties" ma:root="true" ma:fieldsID="fa9b93cae5d2ee88b7742c3fa415bb96" ns2:_="" ns3:_="">
    <xsd:import namespace="45250c06-7b89-449c-9602-10a0ed5d06e0"/>
    <xsd:import namespace="23446158-b58d-4116-92ab-415b371ffcc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250c06-7b89-449c-9602-10a0ed5d06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e2971a7-68d8-454e-983e-e5fac819bfc8"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446158-b58d-4116-92ab-415b371ffcc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5994606-6b73-4cf7-8d26-02bea897dad2}" ma:internalName="TaxCatchAll" ma:showField="CatchAllData" ma:web="23446158-b58d-4116-92ab-415b371ffcc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MediaLengthInSeconds xmlns="45250c06-7b89-449c-9602-10a0ed5d06e0" xsi:nil="true"/>
    <lcf76f155ced4ddcb4097134ff3c332f xmlns="45250c06-7b89-449c-9602-10a0ed5d06e0">
      <Terms xmlns="http://schemas.microsoft.com/office/infopath/2007/PartnerControls"/>
    </lcf76f155ced4ddcb4097134ff3c332f>
    <TaxCatchAll xmlns="23446158-b58d-4116-92ab-415b371ffcc7" xsi:nil="true"/>
  </documentManagement>
</p:properties>
</file>

<file path=customXml/itemProps1.xml><?xml version="1.0" encoding="utf-8"?>
<ds:datastoreItem xmlns:ds="http://schemas.openxmlformats.org/officeDocument/2006/customXml" ds:itemID="{8E085F88-D53C-40C1-965F-E795D205E50D}">
  <ds:schemaRefs>
    <ds:schemaRef ds:uri="http://schemas.microsoft.com/office/2006/metadata/longProperties"/>
  </ds:schemaRefs>
</ds:datastoreItem>
</file>

<file path=customXml/itemProps2.xml><?xml version="1.0" encoding="utf-8"?>
<ds:datastoreItem xmlns:ds="http://schemas.openxmlformats.org/officeDocument/2006/customXml" ds:itemID="{585410EC-345C-48B5-AD53-E6C4C85AACC0}">
  <ds:schemaRefs>
    <ds:schemaRef ds:uri="http://schemas.microsoft.com/sharepoint/v3/contenttype/forms"/>
  </ds:schemaRefs>
</ds:datastoreItem>
</file>

<file path=customXml/itemProps3.xml><?xml version="1.0" encoding="utf-8"?>
<ds:datastoreItem xmlns:ds="http://schemas.openxmlformats.org/officeDocument/2006/customXml" ds:itemID="{6980A410-AA80-4286-B9AE-CC1EACBC48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250c06-7b89-449c-9602-10a0ed5d06e0"/>
    <ds:schemaRef ds:uri="23446158-b58d-4116-92ab-415b371ffc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12BC645-F502-473C-A6EF-D3D7A230BF49}">
  <ds:schemaRefs>
    <ds:schemaRef ds:uri="http://schemas.microsoft.com/office/2006/metadata/properties"/>
    <ds:schemaRef ds:uri="http://schemas.microsoft.com/office/infopath/2007/PartnerControls"/>
    <ds:schemaRef ds:uri="45250c06-7b89-449c-9602-10a0ed5d06e0"/>
    <ds:schemaRef ds:uri="23446158-b58d-4116-92ab-415b371ffcc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Budget Category Definition</vt:lpstr>
      <vt:lpstr>Match Category Definition </vt:lpstr>
      <vt:lpstr> Program Income Definition</vt:lpstr>
      <vt:lpstr>C1 - Summary</vt:lpstr>
      <vt:lpstr>C2 - Personnel</vt:lpstr>
      <vt:lpstr>C3 - Taxes &amp; Benefits</vt:lpstr>
      <vt:lpstr>C4 - Assorted I </vt:lpstr>
      <vt:lpstr>C5 - Assorted II</vt:lpstr>
      <vt:lpstr>UCM Instructions</vt:lpstr>
      <vt:lpstr>UCM Meal Rate Worksheet</vt:lpstr>
      <vt:lpstr>UCM Meal Rate Worksheet Sample</vt:lpstr>
      <vt:lpstr>OptionsList</vt:lpstr>
      <vt:lpstr>'C1 - Summary'!Print_Area</vt:lpstr>
      <vt:lpstr>'C2 - Personnel'!Print_Area</vt:lpstr>
      <vt:lpstr>'C3 - Taxes &amp; Benefits'!Print_Area</vt:lpstr>
    </vt:vector>
  </TitlesOfParts>
  <Company>COA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COA</dc:creator>
  <cp:lastModifiedBy>Shirley Chang Le</cp:lastModifiedBy>
  <cp:lastPrinted>2025-05-07T17:25:23Z</cp:lastPrinted>
  <dcterms:created xsi:type="dcterms:W3CDTF">2003-06-23T17:25:16Z</dcterms:created>
  <dcterms:modified xsi:type="dcterms:W3CDTF">2026-07-10T16:47:22Z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Elizabeth Brown</vt:lpwstr>
  </property>
  <property fmtid="{D5CDD505-2E9C-101B-9397-08002B2CF9AE}" pid="3" name="Order">
    <vt:lpwstr>4296600.00000000</vt:lpwstr>
  </property>
  <property fmtid="{D5CDD505-2E9C-101B-9397-08002B2CF9AE}" pid="4" name="_ExtendedDescription">
    <vt:lpwstr/>
  </property>
  <property fmtid="{D5CDD505-2E9C-101B-9397-08002B2CF9AE}" pid="5" name="_ColorTag">
    <vt:lpwstr/>
  </property>
  <property fmtid="{D5CDD505-2E9C-101B-9397-08002B2CF9AE}" pid="6" name="display_urn:schemas-microsoft-com:office:office#Author">
    <vt:lpwstr>Elizabeth Brown</vt:lpwstr>
  </property>
  <property fmtid="{D5CDD505-2E9C-101B-9397-08002B2CF9AE}" pid="7" name="ComplianceAssetId">
    <vt:lpwstr/>
  </property>
  <property fmtid="{D5CDD505-2E9C-101B-9397-08002B2CF9AE}" pid="8" name="TriggerFlowInfo">
    <vt:lpwstr/>
  </property>
  <property fmtid="{D5CDD505-2E9C-101B-9397-08002B2CF9AE}" pid="9" name="ContentTypeId">
    <vt:lpwstr>0x010100400A93A186EABC49B5B7D1FC8A7139EC</vt:lpwstr>
  </property>
  <property fmtid="{D5CDD505-2E9C-101B-9397-08002B2CF9AE}" pid="10" name="_ColorHex">
    <vt:lpwstr/>
  </property>
  <property fmtid="{D5CDD505-2E9C-101B-9397-08002B2CF9AE}" pid="11" name="_Emoji">
    <vt:lpwstr/>
  </property>
  <property fmtid="{D5CDD505-2E9C-101B-9397-08002B2CF9AE}" pid="12" name="MediaLengthInSeconds">
    <vt:lpwstr/>
  </property>
  <property fmtid="{D5CDD505-2E9C-101B-9397-08002B2CF9AE}" pid="13" name="TaxCatchAll">
    <vt:lpwstr/>
  </property>
  <property fmtid="{D5CDD505-2E9C-101B-9397-08002B2CF9AE}" pid="14" name="lcf76f155ced4ddcb4097134ff3c332f">
    <vt:lpwstr/>
  </property>
  <property fmtid="{D5CDD505-2E9C-101B-9397-08002B2CF9AE}" pid="15" name="MediaServiceImageTags">
    <vt:lpwstr/>
  </property>
</Properties>
</file>